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504" windowWidth="19416" windowHeight="11016" tabRatio="814" activeTab="0"/>
  </bookViews>
  <sheets>
    <sheet name="Jan 20" sheetId="1" r:id="rId1"/>
    <sheet name="Feb 20" sheetId="2" r:id="rId2"/>
    <sheet name="Mar 20" sheetId="3" r:id="rId3"/>
    <sheet name="Apr 20" sheetId="4" r:id="rId4"/>
    <sheet name="May 20" sheetId="5" r:id="rId5"/>
    <sheet name="Jun 20" sheetId="6" r:id="rId6"/>
    <sheet name="Jul 20" sheetId="7" r:id="rId7"/>
    <sheet name="Aug 20" sheetId="8" r:id="rId8"/>
    <sheet name="Sep 20" sheetId="9" r:id="rId9"/>
    <sheet name="Oct 20" sheetId="10" r:id="rId10"/>
    <sheet name="Nov 20" sheetId="11" r:id="rId11"/>
    <sheet name="Dec 20" sheetId="12" r:id="rId12"/>
    <sheet name="Statistics" sheetId="13" r:id="rId13"/>
  </sheets>
  <externalReferences>
    <externalReference r:id="rId16"/>
  </externalReferences>
  <definedNames/>
  <calcPr fullCalcOnLoad="1"/>
</workbook>
</file>

<file path=xl/sharedStrings.xml><?xml version="1.0" encoding="utf-8"?>
<sst xmlns="http://schemas.openxmlformats.org/spreadsheetml/2006/main" count="446" uniqueCount="191">
  <si>
    <t>SL</t>
  </si>
  <si>
    <t xml:space="preserve">Name and Age  </t>
  </si>
  <si>
    <t xml:space="preserve">Identity </t>
  </si>
  <si>
    <t>Description</t>
  </si>
  <si>
    <t>RAB</t>
  </si>
  <si>
    <t>Police</t>
  </si>
  <si>
    <t>Other</t>
  </si>
  <si>
    <t>Persons</t>
  </si>
  <si>
    <t xml:space="preserve">Source and Date </t>
  </si>
  <si>
    <t>Date of Incident</t>
  </si>
  <si>
    <t>DB Police</t>
  </si>
  <si>
    <t>Total</t>
  </si>
  <si>
    <t>Allegedly disappeared by</t>
  </si>
  <si>
    <t>Total number of disappeared persons</t>
  </si>
  <si>
    <t>RAB-DB Police</t>
  </si>
  <si>
    <t>Industrial Police</t>
  </si>
  <si>
    <t>Still Disappeared</t>
  </si>
  <si>
    <t>Alleged criminal</t>
  </si>
  <si>
    <t>Ansar Police</t>
  </si>
  <si>
    <t>Enayet Ullah (40)</t>
  </si>
  <si>
    <t>Boalmari upazila, Faridpur</t>
  </si>
  <si>
    <t>15.1.2020</t>
  </si>
  <si>
    <t>16.1.2020 Daily Star</t>
  </si>
  <si>
    <t xml:space="preserve">Morshed Alam </t>
  </si>
  <si>
    <t>Alleged robber</t>
  </si>
  <si>
    <t>Banshkhali, Chattogram</t>
  </si>
  <si>
    <t>26.1.2020</t>
  </si>
  <si>
    <t>27.1.2020 Newage</t>
  </si>
  <si>
    <t>Morshed Alam, who was accused of at least 21 cases, was killed in a reported gunfight with the members of the RAB, said Mahmudul Hasan, the assistant director of RAB-7. The officer said the gunfight ensued as a RAB raided on Banigram Lotmuni area at about 12:30am to catch a group of robbers. After the gunfight, Morshed was found shot, but he died on the way to Banshkhali Upazila Health Complex. The RAB members seized five firearms and several cartridges. Mizan, younger brother of Morshed Alam told that the incident of gunfight was a pre-planned. On 24.1.2020 at around 4:00am some plain clothes men who give their identities as administration person, picked up Morshed's house. However, the family members of Morshed had submitted a written complaint before the Banshkhali Police Station but they didn't give them any received copy. They also contact with RAB office but they didn't give any whareabouts of Morshed. Mizan told that his brother was not any robber. Morshed had a conflict with local people over a Waqf estate mosque land. His opponents of a local mosque's Waqf estate landed him in a robbery case in the Kutubdia Sea.</t>
  </si>
  <si>
    <t>Mohammad Shahin (32) and Nazmul Huda (25)</t>
  </si>
  <si>
    <t>Dumni, Khilkhet, Dhaka</t>
  </si>
  <si>
    <t>30.1.2020</t>
  </si>
  <si>
    <t>Ayub Ali (55)</t>
  </si>
  <si>
    <t>Former Setabganj municipal councilor and 7 no. Ward president of municipal BNP unit</t>
  </si>
  <si>
    <t>Hatrampur Shaalbagan area, Bochaganj upazila, Dinajpur</t>
  </si>
  <si>
    <t>Ayub Ali, was killed in a "gunfight between two groups of criminals. Police said he was accused in 32 cases, including 10 for murders. However, Ayub's family alleged that he was picked up by two policemen from his home in Rail Colony Para on 12 February night. Ferdous Ali, inspector (investigation) of Bochaganj Police Station, said a team of the Detective Branch of police went to Haatrampur village in the upazila on information that a "gunfight broke out between two groups of drug peddlers" around 2:00am. He said police fired seven blank shots after reaching there. Hearing the shots, members of both the groups fled the area. Police later found Ayub lying there badly injured. He died of his wounds on way to M Abdur Rahim Medical College Hospital, the inspector said. Lovley Yasmin, elder daughter of Ayub, alleged that two cops in plainclothes picked up her father from their home around 11:30pm on 12 February when he was watching TV. He was taken to Bochaganj Police Station. Later that night, he was boarded on to a microbus and was shifted to somewhere else, Lovley told. However, Inspector Ferdous refuted the allegations made by Ayub's family. Police claimed to have recovered a pistol, two bullets, crude bombs, and two yaba pills from the spot. They suspected that a feud over sharing money from the sale of drugs triggered the "gunfight".</t>
  </si>
  <si>
    <t>Borhan Uddin</t>
  </si>
  <si>
    <t>Sirajganj Jail Gate</t>
  </si>
  <si>
    <t>10.2.2020</t>
  </si>
  <si>
    <t>Fotik Miah, 40</t>
  </si>
  <si>
    <t>Bishwanath upazila, Sylhet</t>
  </si>
  <si>
    <t>18.2.2020</t>
  </si>
  <si>
    <t>Shafiqul Islam Kajol</t>
  </si>
  <si>
    <t>Motahar Hossain (35)</t>
  </si>
  <si>
    <t>Professor of Narshingdi Mohila College in Islamic Studies</t>
  </si>
  <si>
    <t>Date of returning/found dead</t>
  </si>
  <si>
    <t xml:space="preserve">In Faridpur, Enayet Ullah, was killed in a “gunfight” between police and his armed cohorts in Boalmari upazila. The victim’s family members, however, claimed he was picked up by police in 12 January 2020 from Magura. Aminul Islam, officer-in-charge (OC) of Boalmari police station said, “police arrested Enayet from Shailkupa upazila’s Hatfajilpur bazar area in Jhenaidah around 8:45pm on 14.1.2020 and brought him to our station.” Based on information given by Enayet, police later conducted a drive in Boalmari upazila’s Barankula village with him to recover hidden firearms around 2:30am, the OC said. He added that as they reached there, Enayet’s cohorts opened fire on the law enforcers, after which a gunfight ensued. Enayet suffered bullet wounds and was taken to BoalmariUpazila Health Complex, where the on-duty doctor declared him death, said OC Aminul. Police said that Enayet was wanted in 13 cases filed on charges of robbery, murder and theft with Bolamari, Kashiyani and Magura Sadar police stations. After the gunfight, Tania Mithu, niece of Enayet, claimed that police picked her uncle up from Magura four days ago and since then, the family could not trace his whereabouts. </t>
  </si>
  <si>
    <t xml:space="preserve">12.1.2020 </t>
  </si>
  <si>
    <t>24.1.2020</t>
  </si>
  <si>
    <t>Bird trader and Human Hauler Driver</t>
  </si>
  <si>
    <t>13.1.2020 15.1.2020</t>
  </si>
  <si>
    <t>12.2.2020</t>
  </si>
  <si>
    <t>22.2.2020</t>
  </si>
  <si>
    <t>Editor of Daily Pokkhokal</t>
  </si>
  <si>
    <t>Motahar's residence, Jamalpur, Kaliganj, Gazipur.</t>
  </si>
  <si>
    <t xml:space="preserve">In front of his newspaper office </t>
  </si>
  <si>
    <t>Nazmul and Shahin, were killed in a “gunfight” with police at Dumni. They stood accused in at least four cases, including murder and mugging, police said. The “gunfight” took place when a police team set up a checkpoint at Dumni around 3:45am, said Biplob BijoyTalukder, deputy commissioner (Tejgaon division) of Dhaka Metropolitan Police. When the team signalled a CNG-run auto-rickshaw to stop, the criminals opened fire from the vehicle. The law enforcers retaliated, leaving Nazmul and Shahin died after they were rushed to Dhaka Medical College Hospital (DMCH). Bachchu Mia, brother of Shahin told that there were no cases against Shahin previously. Shahin was a bird trader who lived in Modhumita Road in Tongi under Gazipur district with his family. 15 days before plain clothes men were picked up Shahin from his shop. They have video footage. They then tried to find out several places including DB Office but failed to collect information of whereabouts of Shahin. On 31 January 2020 they have seen Shahin's news at the daily newspaper. They rushed to DMCH and identified Shahin's dead body. Five bullet marks in his body. The gunfight of police was fake and decorated. On the otherhand, Nazma Begum, mother of Nazmul Huda told that Nazmul was human hauler driver and lived in Tongi. On 13 January 2020 plain clothes men picked up Nazmul from his residence. They confined Nazmul since then and police killed him by bullet shot.</t>
  </si>
  <si>
    <t>1.2.2020 Prothom Alo</t>
  </si>
  <si>
    <t>Disappeared then found dead/Killed</t>
  </si>
  <si>
    <t>Abdul Mazed</t>
  </si>
  <si>
    <t>Khajanogor, Shantimor, Kushtia Sadar</t>
  </si>
  <si>
    <t>Senior Joint Secretary of district youth wing of BNP</t>
  </si>
  <si>
    <t>Alleged JMB member</t>
  </si>
  <si>
    <t>Zhikorgacha, Lauzhani Bazar, Jessore</t>
  </si>
  <si>
    <t>Mehedi Morshed Polash (33)</t>
  </si>
  <si>
    <t>Ibrahim Hossain  &amp; friend Ripon Hossain</t>
  </si>
  <si>
    <t>Owner of an Electronic showroom</t>
  </si>
  <si>
    <t>Kanchpur Bridge, Narayanganj</t>
  </si>
  <si>
    <t>UP Secretary of Student Wing BNP and Ripon's identity not reported</t>
  </si>
  <si>
    <t>Waliar Rahman &amp; Nur Islam</t>
  </si>
  <si>
    <t xml:space="preserve">Convenor &amp; Adviser of Jute Industry Protection Youth Alliance of Eastern Jute Mill </t>
  </si>
  <si>
    <t>Khulna</t>
  </si>
  <si>
    <t>Nur's son Jewel confirmed that some people came into their house in Khalishpur area around 3.30 pm and asked them to open the door saying there was a fire. When they asked for their identities, they introduced themselves as firefighters and took Nur away. Naeem Sheikh, son of Waliur said that nine people came to their house in Mashiyali around 2.30pm on sunday and forced them to open the door. They had a walkie talkie in their hands and they said they will go to the jute mill with his father, taking off in a hurry.  They were shown detained by the police for interrogation after 20 hours of abduction. ADC Kanai Lal Sarker said that they were arrested from the homes for interrogation and legal actions would be taken agaisnt them after the interrogation. Remand has been denied by the court.</t>
  </si>
  <si>
    <t>EunusKhali, Moheshkhali, CoxsBazar</t>
  </si>
  <si>
    <t>Dhaka University Student</t>
  </si>
  <si>
    <t>Redwan Forhad &amp; his elder Brother Rashed Khan Menon</t>
  </si>
  <si>
    <t>25/07/2020, 24/07/2020</t>
  </si>
  <si>
    <t>Delwar Hossain &amp; Saleur Rahman</t>
  </si>
  <si>
    <t>Rickshaw Puller</t>
  </si>
  <si>
    <t>Sabujbag, Dhaka</t>
  </si>
  <si>
    <t>Abdullah Ibn Yousuf</t>
  </si>
  <si>
    <t>Student of Mohammadpur Central College</t>
  </si>
  <si>
    <t>From his residence at Mohammadpur Katasur</t>
  </si>
  <si>
    <t>Family claims that members of law enforcement agencies have kidnapped Abdullah. Abdullah's elder brother Abdur Rahman saida group of men in plain clothes came to their residence on 22/07/2020 and idenitfied themselves as members of the administration or law enforcement agency. They showed abdullah 2 photos out of one was likely to be known by Abdullah. After a few moments of this, they took Abdullah with them. Abdullah did not have a laptop or computer but he did have a cell phone which they confiscated. The group of men were 8-10 in total and came in a white microbus. Abdur Rahman went to look for his brother to police stations, Detective Branch of Police and RAB but all of them failed to provide any information. But a group of policemen came near Abdullah's house a few days later to collect CCTV footage but later confirmed that the cameras were broken. Supreintendent Pradip Kumar investigated the diary but failed to get any information.</t>
  </si>
  <si>
    <t>21/09/2020 ProthomAlo; https://www.prothomalo.com/bangladesh/capital/প্রশাসনের-লোক-পরিচয়ে-নিয়ে-যাওয়া-আবদুল্লাহ-দুই-মাস-ধরে-নিখোঁজ</t>
  </si>
  <si>
    <t>Saiful Islam</t>
  </si>
  <si>
    <t>Businessman</t>
  </si>
  <si>
    <t>Daudkandi, Kumilla</t>
  </si>
  <si>
    <t>Victim was having a chat with a person at noon near the Gouripur Busstand. At one point a black microbus came, handcuffed him and took him away on gunpoint. His phone was switched off after this incident. He could not be found anywhere such as DB Police, RAB, Police headquarters. Victims elder brother Johirul filed a general Diary at the local police station. Victim os the son of local Abu Siddik Miya.</t>
  </si>
  <si>
    <t>Imran Hossain (25) &amp; Saiful Islam (25)</t>
  </si>
  <si>
    <t>Graduate of Magura Govt Shahid Sohrawardy College &amp; Farmer</t>
  </si>
  <si>
    <t>Shampur, Gopalgram, Sadar, Magura</t>
  </si>
  <si>
    <t>06/07/2020 DailyStar; https://www.thedailystar.net/country/news/2-labour-leaders-state-owned-jute-mills-picked-khulna-1926049; 07/07/2020 NewAgeBD, https://www.newagebd.net/article/110475/2-jute-mill-worker-leaders-detained</t>
  </si>
  <si>
    <t>Ferdous Ahmod</t>
  </si>
  <si>
    <t>Gabtoli Bus Stand, Dhaka</t>
  </si>
  <si>
    <t>16.11.2020</t>
  </si>
  <si>
    <t>Sreepur, Gazipur</t>
  </si>
  <si>
    <t>Shiekh Mamun Al Mujahid Alias Sumon, Sarwar Hossain Rahat, Al-Amin, Mujahidul Islam Rokon</t>
  </si>
  <si>
    <t>Titumir College Student (Sumon) &amp; local Youth</t>
  </si>
  <si>
    <t xml:space="preserve">In a press conference, Sumon's father Sheikh Moslem Uddin Ahmod said, Sumon was  picked up from their residence by a group of people identifying themselves as law enforcement agency. Through an online news portal, they got to know that their son along with 3 others were arrested from Uttara because of suspecting them as JMB members and related to a bomb explosion. But he adds that his son is never a JMB member. </t>
  </si>
  <si>
    <t>17.08.2020</t>
  </si>
  <si>
    <t>13.09.2020</t>
  </si>
  <si>
    <t>15.09.2020 Jugantor</t>
  </si>
  <si>
    <t>Primary School Teacher of Dholaipar, Dhaka</t>
  </si>
  <si>
    <t>Date not yet confirmed</t>
  </si>
  <si>
    <t>On 05/01/2020, Delwar called his wife and said that law enforcement officers came to Sabujbag residence and pressured him to open his front door. That was the last conversation she had with her husband as he could not be reached in any way after that phone call. His phone could also not be reached the next day. The same thing happened to the other disappeared person- Saleur. After this, both of the family of the disappeared persons went to Dhaka to go to the Rickshaw garage and garages nearby. Then they went to the local police station, hospital, prison and morgue but was not able to find them. Then on 06/02/2020, Delwar's wife Shirina Begum filed a General Diary (GD No- 223) at Sabujbag Police Station and other disappeared person Saleur's father Azizur Rahman filed the General Diary (GD No- 625) on 09/02/2020 at Khilgaon Police Station. The family of the victims are still unable to find any whereabouts of the missing persons even after 7 months of their disappearance. They firmly beleive that the law enforcement agencies have enforcedly disappeared these persons. Family confirmed in November 2020 that both of them are held at Keraniganj Prison.</t>
  </si>
  <si>
    <t>16.02.2020</t>
  </si>
  <si>
    <t>Ibrahim was picked up from Lauzhani Bazar area by a group of civil dressed armed force, identifying them as RAB- 6 confirmed by victims mother. Locals tried to stop the team but backed off after hearing that they are group of RAB. GD was received / congizanced by the police on 16/06/2020 which was filed by victims mother. Police denied to reiceve the GD application previosuly when victims younger brother Abdullah went to file at the local police station. He along with his friend Ripon were five days later on 18/06/2020 evening shown arrested in the hands of RAB. RAB-6 special Commander Warrant Officer filed a case against them. It has been said by RAB Officer that they received a tip-off that a preperation for a dacoity was being taken place and Tinatola, Monirampur and they raided the place where they detained Ripon and Ibrahim with arms. Ripon was picked up along with Ibrahim previously. RAB filed a case against them with the accusation of dacoity and being armed. RAB also handed them over to the Monirampur police station.</t>
  </si>
  <si>
    <t>Turag, Uttara, Dhaka</t>
  </si>
  <si>
    <t>Employee of a Broadband Connection, Meritoriius Student</t>
  </si>
  <si>
    <t>12.12.2020 Jugantor (Online); https://www.jugantor.com/country-news/373521/ডিবি</t>
  </si>
  <si>
    <t>12.11.2020</t>
  </si>
  <si>
    <t>Sumon Debnath</t>
  </si>
  <si>
    <t>Accused in the murder case of Mim &amp; Medicine Businessman</t>
  </si>
  <si>
    <t>24.11.2020</t>
  </si>
  <si>
    <t>19.12.2020 Jugantor; https://www.jugantor.com/todays-paper/city/375364/</t>
  </si>
  <si>
    <t>Baki Billah (37)</t>
  </si>
  <si>
    <t>Baki was picked up by people identifying themselves as DB, from downstairs of their rented residence. Police denied that allegation. Baki has a wife and 3 children. He studied in Notre Dame and then to Rajshahi Medical College. Because of not being able to have the money to continue his education, he left studies and started working in online. DB has also denied this allegation. Even the police station took 5 days to register a GD. Baki was taking his son to the Madrasa when 2 unknown men came up to them and asked the son to go back and immediately pushed Baki and took him inside a silver sedan where 8-10 people were inside the car. Night guard of the house informed about this incident to the family.</t>
  </si>
  <si>
    <t>Borhan Uddin‟s mother, Rasheda Khatun, said, at a press conference on 15 February 2020, that she was unable to find the whereabouts of her son after he was picked up from Sirajganj District Jail gate soon after he was released on bail. Rasheda Khatun said that her son Borhan Uddin was granted bail from the High Court on 10 February and at around 8:00pm, he came out of Sirajganj District Jail. At that time, some men picked Borhan Uddin up from the jail gate and put him into a microbus. When the family contacted law enforcement agencies several times in search of Borhan, the latter denied the arrest. Earlier, in the night of 26 July 2016, the Detective Branch of Police took Borhan out of his house on suspicion of being a militant. Borhan Uddin was released on bail on 8 April 2019, after being detained in jail for two years and nine months. A group of people in plain clothes picked him up from the prison gate and took him away. Then, 22 days later, on 28 April 2019, he was shown as arrested by DB police in a criminal case. In this case, he was released on bail on 10 February 2020 and was again picked up in the same way.29 On 16 February, RAB members handed Borhan Uddin over to Sirajganj Sadar Police Station and the police showed him arrested in another criminal case and sent him to jail through the court</t>
  </si>
  <si>
    <t>local</t>
  </si>
  <si>
    <t>19/03/2020 Daily Star; &amp; Newage 4/5/2020; 
https://www.newagebd.net/article/105599/photojournalist-kajol-found-near-indian-border-in-jashore-sent-to-jail; 06.01.2021 dailystar; https://www.thedailystar.net/frontpage/news/it-felt-i-was-grave-2022969</t>
  </si>
  <si>
    <t xml:space="preserve">Not Yet Confirmed </t>
  </si>
  <si>
    <t>Deepak Bhoumik</t>
  </si>
  <si>
    <t>Chairman of Landmark Group</t>
  </si>
  <si>
    <t>New DOHS, Dhaka</t>
  </si>
  <si>
    <t>25.08.2020</t>
  </si>
  <si>
    <t>24.08.2020</t>
  </si>
  <si>
    <t>A group of armed men in plain clothes picked Deepak from his residence identifying themselves as members of law enforcement agencies namely Detective Branch. On DB's investigation it was found that the group of people were RAB-4 members. He was released or returned the very next day. Rakesh Piyari Bhoumik, son of Deepak filed a GD on 24.08.2020 where it is complained that armed men came into house and took 3 of their phones and took Deepak in a black tinted microbus (Dhaka Metro Cha 53-7230) and also gave them a phone number to contact them. Rakesh informed ProthomALo that DB Police's deputy commissioner Manosh Kumar Poddar and Joint commissioner came into house and interogated them and also took the CC TV video camera footage.</t>
  </si>
  <si>
    <t>02.01.2021 ProthomAlo; https://epaper.prothomalo.com/?pagedate=2021-1-2&amp;edcode=71&amp;subcode=71&amp;mod=1&amp;pgnum=1&amp;type=a</t>
  </si>
  <si>
    <t>Bagerhat</t>
  </si>
  <si>
    <t>18.12.2020</t>
  </si>
  <si>
    <t>To be Confirmed</t>
  </si>
  <si>
    <t>17.11.2020 Jugantor;  https://www.jugantor.com/capital/365576/ঢাবির; His elder brother's  mobile number  01918359939</t>
  </si>
  <si>
    <t>Ferdous was on his way to see his wife in Chuadanga when a group of men identifying themselves as DB police picked him up from the Gabtoli bus stand on 16th November at 7 pm. His elder brother Raju went to Darus Salam police station to file a General Diary but SI Nazrul Islam  didn't let him to record a general diary. But On 17 November DB  police called his brother Raju at 9 pm to go to the Mintu road dhaka DB HQ. They informed that they got allegation that Ferdous  criticises government through fb. However after checking Ferdous mobile phones they didn't find anything against government . So that he was released at 10 pm on 17 November.</t>
  </si>
  <si>
    <t xml:space="preserve">After 5 days of getting picked up from their residence, Redwan Forhad &amp; his elder Brother Rashed Khan Menon have been freed. Both are the son of Primary School Teacher Mohammad Hosne. On 28/07/2020, around noon, they have been freed from the office of Police Super. Rashed confirmed that Coxs Bazar Zilla Police Super and Moheshkhali Officer in Charge Didarul Ferdous have told them not to share this story with anyone else, even any kind of news media. Redwan Forhad who is a masters student of Dhaka University in the Arabic Department has been picked up from his residence on 25/07/2020 and his elder brother Rashed has been picked up from the Kalamarchara Bazar area on 24/07/2020 by a group of people, identifying themselves as DB members. Rashed confirmed that he was picked up from the Bazar by DB and his family was not let known of this incident and even he was not given the chance of contacting them. He was taken to the office of CoxsBazar Zilla Police Super's headquarters of DB by the Police Super. After one day of this incident, he was brought to Dhaka with his eyes and hands tied. He saw Sitakunda when the vehicle he was being carried at, stopped for a snack break when he got the chance to see Sitakunda. He was kept at Dhaka DB office for 3 days where he was interrogated the whole time. and was repeatedly asked whether he was connected with terrorism. Books related to terrorism has been snucked into his bag at the time of his arrest which he understood and protested infront of the locals at the Bazar that was seen by many people around the area. He was employed as an Ansar and he was wearing his uniform at the time of his arrest. He also had a small bag with him at the time. After his arrest, Local UP Chairman Osman Bin Tareq came to check up on him. He was strongly protested and challenged against the claim of him being related to terrorism as the DB did not find the books on him at that time. He could not contact his parents during this time. He later got to know that he and his brother have been arrested seperately and on 28/07/2020 when he was freed from the CoxsBazar Police SP office, he got to meet his brother. </t>
  </si>
  <si>
    <t xml:space="preserve">Disappeared and returned after a few days/months of disappearance </t>
  </si>
  <si>
    <t xml:space="preserve">Information gathered by HRDs of Thaurgaon, 19/08/2020 </t>
  </si>
  <si>
    <t>Area from where the persons were disappeared</t>
  </si>
  <si>
    <t>Date of returning/ found dead</t>
  </si>
  <si>
    <t xml:space="preserve">Halima Khatun wife of Fotik Miah said Fatik was released on bail in a robbery case on February 18 and she was waiting at the jail gate to receive him. As soon as they met, a microbus braked sharply in front of them and some plain cloth policemen forcefully dragged Fotik into the car before speeding away, said Halima. She claimed to have identified one of the policemen as a member of Detective Branch of Police. Meanwhile on 20 February 2020 she filed a case with a Sylhet court in this regard. Police, however, denied the claim and said Fotik Miah, along with accomplices was preparing for a robbery in Surirkhal area and the "shootout" ensued when a police team raided the area. Shamim Musa, officer-in-charge of Bishwanath Police Station, said, "The allegation was completely baseless as three policemen were also injured in the gunfight in which Fatik was killed." </t>
  </si>
  <si>
    <t xml:space="preserve">The Daily Star and Jugantor, 19.2.2020 </t>
  </si>
  <si>
    <t xml:space="preserve">The Daily Star, 23.2.2020 </t>
  </si>
  <si>
    <t>Jugantor, 16.2.2020 and Information gathered by HRDs of Sirajganj</t>
  </si>
  <si>
    <t>On March 10, Kajol, went missing. He left home and went to his office in the Hatirpool. He was last seen leaving the office on his motorbike, according to police. His disappearance came a day after Saifuzzaman Shikhor, a ruling Awami League lawmaker from Magura-1, filed a case against him, Editor-in-Chief of daily Manabzamin Matiur Rahman Chowdhury, and 30 others on charges of publishing a report with "false information" and circulating it on social media. Kajol's son Polok went to New Market Police Station to file a case, but the police station did not record any case. Meanwhile, hours after the HC said the family could file a case with any of the two police stations after Jyotirmoy Barua, a Supreme Court lawyer, placed a newspaper report before an HC bench seeking necessary orders. The HC said that the family could file the case in any of the police station. Later Kajol's son Polok on 18th March filed a case with the Chawkbazar Model Police Station. A GD has been filed by Kajol's wife in Chawkbazar Thana on 11th March. Shafiqul Islam Kajol was found near Bangladesh-India border in Benapol of Jashore on 3 May 2020. Senior judicial magistrate Monjurul Islam sent him to jail under Section 54 of the Code of Criminal Procedure in a case on charge of ‘illegally entering Bangladesh’ in the same day. Kajol said after getting released on bail, ""My eyes were tied, my hands were cuffed behind, and my mouth was gagged for all 53 days up until I was dropped off to Benapole. I only kept count of the days. That is it. "It was indescribable. I spent my days thinking about my family and whether I will ever see them again. "I feel like I have died and come back." He, however, did not divulge details of who was keeping him and where. Asked about the conditions of his confinement or what kind of exchanges he had with his abductors, Kajol also chose to keep these details to himself.</t>
  </si>
  <si>
    <t>On 14 March 2020 around 1:00am, 6-7 persons in plain clothes went to Motahar's residence and called him out saying they are from law enforcement agencies. His brother answered the people saying Motahar is not in the house and currently in a Owaz Mahfil. Around 2:00am the very day, Motahar called his brother saying, some people are taking him to Tongi and he wants his mother and everyone else to pray for him because he doesn't know what is going to happen with him. He was handed over to the DarusSalam Police station on 19.03.2020 and produced before the court on 20.03.2020 which was confirmed by his brother Mokarrom Hossain.</t>
  </si>
  <si>
    <t xml:space="preserve">Prothom Alo, 18/03/2020 </t>
  </si>
  <si>
    <t>On 18 April 2020, eight plain clothes men who identified themselves as DB Police picked up Mazed from the Khajanogor Shantimor area. Wife Sahera Khatun informed that Mazed went out for business purpose and was picked up by the DB police. Thereafter Mazed's whereabouts still unknown. Contact with Police and DB Police both denied to detain Mazed. Officer-in-Charge of Kushtia DB Police Aminul Islam said they have not arrested anyone named Mazed. On duty team is still out and will be asked about this incident as soon as possible. An unverified source said that there was a protest on 17 April 2020 at Bottoil union under Kushtia by the low income locals which is suspected to be organised by Mazed. On 20 April he was produced before the Court in a case.</t>
  </si>
  <si>
    <t>Jugantor, 19/04/2020; https://www.jugantor.com/todays-paper/news/299546; Information gathered by HRDs of Kushtia</t>
  </si>
  <si>
    <t xml:space="preserve">Banglatribune, 21/06/2020; https://www.banglatribune.com/country/news/629061; Information gathered by HRDs of Sirajganj
</t>
  </si>
  <si>
    <t xml:space="preserve">NayaDiganta, 18/06/2020; https://www.dailynayadiganta.com/bangla-diganta/509148/যশোরে,   19/06/2020 BDPratidin(Online); https://www.bd-pratidin.com/country/2020/06/19/540402
</t>
  </si>
  <si>
    <t>08/08/2020 Adhikar News Service</t>
  </si>
  <si>
    <t>It was initially known that 2 private cars came into the locality identified themeselves as police officers, picked up the victims and left the scene at midnight. They said that the there are complaints against these individuals. Family of the victim is confused as to why it happened. Imran's elder brother filed a general diary at the local police station. Officers of the police station confirmed that they do not know anything as to this incident but they will investigate. On information from Human Rights Defender of Magura, Magura SP khan Mohammad Rezwan said in a unofficial brief on 30/09/2020 that the victims are in RAB custody. So it is suspected that RAB-6 picked them up.</t>
  </si>
  <si>
    <t>Prothom Alo, 30/09/2020; https://www.prothomalo.com/bangladesh/district/পুলিশ-পরিচয়ে-দুই-যুবককে-তুলে-নেওয়ার-অভিযোগ; 01.10.2020 ProthomAlo</t>
  </si>
  <si>
    <t>Barisal Metropolitan Police Station Officer in Charge Anowar Hossain Talukder confirmed that Chuadanga Damurhuda Model Police Station Officer in Charge came to him and asked for help in regards to arresting Sumon and he did. Police could not find him after a raid at his residence and later arrested him from his business shop. But he was not handed over to the police station. Later on after 23 days of the disappearance, Sumon was caught by the RAB-6 and shown arrested in a murder case of college student Meem Khanom and also handed over to Damudhuda Model Police Station confirmed by Human Rights Defender.</t>
  </si>
  <si>
    <t xml:space="preserve">Area from where the persons were disappeared </t>
  </si>
  <si>
    <t>. On 6 June 2020, a businessman named Mehedi Morshed Palash (33) was
allegedly picked up by men claiming to be members of the law enforcing
agency, from near the Kanchpur Bridge in Narayanganj, on his way back home
with his new bride. Mehedi Morshed Palash’s elder sister Meena Parveen told
 that her younger brother Palash got married to Tanjia Akhter of
Mohajerpara in Cox’s Bazar on 5 June. After the marriage ceremony, at around
6:00 pm on 5 June, they left for their home in Sirajganj in a rented microbus with
the bride Tanjia Akhter, and others. After reaching the Dhaka-bound lane on the
eastern slope of Kanchpur Bridge in Narayanganj at around 3:00 am on 6 June, four men in plainclothes stopped their microbus, claiming to be members of the
law enforcement agency. All of them had firearms in their hands. They took
Palash out and put him in a SUV (Dhaka Metro D 13-7095) which was parked
further away. After the incident, the family contacted Kanchpur Highway Police
Outpost, Sonargaon Police Station, Bandar Police Station, Siddhirganj Police
Station, RAB-10 and 11 and the Office of the Superintendent of Police in
Narayanganj. However, Palash was not found. On 18 June, a General Diary,
numbered 604, was lodged with Narayanganj Sadar Police Station in regard to
this incident. On 24 June, Mehedi Morshed Palash was showed as arrested in a
sabotage case, and handed over to Dakshinkhan Police Station in Dhaka by
RAB-1.</t>
  </si>
  <si>
    <t>Month(s)</t>
  </si>
  <si>
    <t>No. of the disappeared persons</t>
  </si>
  <si>
    <t xml:space="preserve">Industrial Police </t>
  </si>
  <si>
    <t>Ansar-Police</t>
  </si>
  <si>
    <t>Other Law Enforcement Agency</t>
  </si>
  <si>
    <t>January</t>
  </si>
  <si>
    <t>February</t>
  </si>
  <si>
    <t>March</t>
  </si>
  <si>
    <t>April</t>
  </si>
  <si>
    <t>May</t>
  </si>
  <si>
    <t>June</t>
  </si>
  <si>
    <t>July</t>
  </si>
  <si>
    <t>August</t>
  </si>
  <si>
    <t>September</t>
  </si>
  <si>
    <t>October</t>
  </si>
  <si>
    <t>November</t>
  </si>
  <si>
    <t>December</t>
  </si>
  <si>
    <t>Disappearances 2020: Number Reported</t>
  </si>
  <si>
    <t>Total number of Disappeared persons</t>
  </si>
  <si>
    <t>Found Dead/Killed</t>
  </si>
  <si>
    <t>Found Alive</t>
  </si>
  <si>
    <t xml:space="preserve"> Desh Rupantor, 25/09/2020; https://www.deshrupantor.com/mofossol/2020/09/25/247865 ; Wife ( Shimla) 01929008997</t>
  </si>
  <si>
    <t>Bangladesh: Alleged Enforced Disappearances in 2020</t>
  </si>
  <si>
    <t>Bangladesh: Alleged Enforced Disappearance in January 2020</t>
  </si>
  <si>
    <t>Bangladesh: Alleged Enforced Disappearances in February 2020</t>
  </si>
  <si>
    <t>Bangladesh: Alleged Enforced Disappearances in March 2020</t>
  </si>
  <si>
    <t>Bangladesh: Alleged Enforced Disappearances in April 2020</t>
  </si>
  <si>
    <t>Bangladesh: Alleged Enforced Disappearances in May 2020</t>
  </si>
  <si>
    <t>Bangladesh: Alleged Enforced Disappearances in June 2020</t>
  </si>
  <si>
    <t>Bangladesh: Alleged Enforced Disappearances in July 2020</t>
  </si>
  <si>
    <t>Bangladesh: Alleged Enforced Disappearances in August 2020</t>
  </si>
  <si>
    <t>Bangladesh: Alleged Enforced Disappearances in September 2020</t>
  </si>
  <si>
    <t>Bangladesh: Alleged Enforced Disappearances in October 2020</t>
  </si>
  <si>
    <t>Bangladesh: Alleged Enforced Disappearances in November 2020</t>
  </si>
  <si>
    <t>Bangladesh: Alleged Enforced Disappearances in December 2020</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</si>
</sst>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Yes&quot;;&quot;Yes&quot;;&quot;No&quot;"/>
    <numFmt numFmtId="179" formatCode="&quot;True&quot;;&quot;True&quot;;&quot;False&quot;"/>
    <numFmt numFmtId="180" formatCode="&quot;On&quot;;&quot;On&quot;;&quot;Off&quot;"/>
    <numFmt numFmtId="181" formatCode="[$€-2]\ #,##0.00_);[Red]\([$€-2]\ #,##0.00\)"/>
  </numFmts>
  <fonts count="46">
    <font>
      <sz val="10"/>
      <name val="Arial"/>
      <family val="2"/>
    </font>
    <font>
      <sz val="12"/>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Times New Roman"/>
      <family val="1"/>
    </font>
    <font>
      <b/>
      <sz val="10"/>
      <name val="Arial"/>
      <family val="2"/>
    </font>
    <font>
      <sz val="8"/>
      <name val="Arial"/>
      <family val="2"/>
    </font>
    <font>
      <b/>
      <sz val="16"/>
      <name val="Arial"/>
      <family val="2"/>
    </font>
    <font>
      <sz val="11"/>
      <name val="Times New Roman"/>
      <family val="1"/>
    </font>
    <font>
      <b/>
      <sz val="12"/>
      <name val="Arial"/>
      <family val="2"/>
    </font>
    <font>
      <sz val="11"/>
      <name val="Arial"/>
      <family val="2"/>
    </font>
    <font>
      <b/>
      <sz val="11"/>
      <name val="Arial"/>
      <family val="2"/>
    </font>
    <font>
      <b/>
      <sz val="12"/>
      <color indexed="12"/>
      <name val="Arial"/>
      <family val="2"/>
    </font>
    <font>
      <u val="single"/>
      <sz val="10"/>
      <color indexed="20"/>
      <name val="Arial"/>
      <family val="2"/>
    </font>
    <font>
      <u val="single"/>
      <sz val="10"/>
      <color indexed="12"/>
      <name val="Arial"/>
      <family val="2"/>
    </font>
    <font>
      <sz val="11"/>
      <color indexed="10"/>
      <name val="Times New Roman"/>
      <family val="1"/>
    </font>
    <font>
      <b/>
      <sz val="10"/>
      <color indexed="12"/>
      <name val="Arial"/>
      <family val="2"/>
    </font>
    <font>
      <b/>
      <sz val="10"/>
      <color indexed="8"/>
      <name val="Arial"/>
      <family val="2"/>
    </font>
    <font>
      <sz val="10"/>
      <color indexed="8"/>
      <name val="Arial"/>
      <family val="2"/>
    </font>
    <font>
      <b/>
      <sz val="10"/>
      <color indexed="44"/>
      <name val="Arial"/>
      <family val="2"/>
    </font>
    <font>
      <b/>
      <sz val="12"/>
      <color indexed="8"/>
      <name val="Arial"/>
      <family val="2"/>
    </font>
    <font>
      <sz val="12"/>
      <color theme="1"/>
      <name val="Calibri"/>
      <family val="2"/>
    </font>
    <font>
      <u val="single"/>
      <sz val="10"/>
      <color theme="11"/>
      <name val="Arial"/>
      <family val="2"/>
    </font>
    <font>
      <u val="single"/>
      <sz val="10"/>
      <color theme="10"/>
      <name val="Arial"/>
      <family val="2"/>
    </font>
    <font>
      <sz val="11"/>
      <color rgb="FFFF0000"/>
      <name val="Times New Roman"/>
      <family val="1"/>
    </font>
    <font>
      <b/>
      <sz val="10"/>
      <color rgb="FF0000CC"/>
      <name val="Arial"/>
      <family val="2"/>
    </font>
    <font>
      <b/>
      <sz val="12"/>
      <color rgb="FF0000CC"/>
      <name val="Arial"/>
      <family val="2"/>
    </font>
    <font>
      <b/>
      <sz val="10"/>
      <color theme="1"/>
      <name val="Arial"/>
      <family val="2"/>
    </font>
    <font>
      <sz val="10"/>
      <color theme="1"/>
      <name val="Arial"/>
      <family val="2"/>
    </font>
    <font>
      <b/>
      <sz val="10"/>
      <color theme="3" tint="0.7999799847602844"/>
      <name val="Arial"/>
      <family val="2"/>
    </font>
    <font>
      <b/>
      <sz val="12"/>
      <color theme="1"/>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tint="-0.04997999966144562"/>
        <bgColor indexed="64"/>
      </patternFill>
    </fill>
    <fill>
      <patternFill patternType="solid">
        <fgColor rgb="FFEAEAEA"/>
        <bgColor indexed="64"/>
      </patternFill>
    </fill>
    <fill>
      <patternFill patternType="solid">
        <fgColor theme="2"/>
        <bgColor indexed="64"/>
      </patternFill>
    </fill>
    <fill>
      <patternFill patternType="solid">
        <fgColor rgb="FFFFFF00"/>
        <bgColor indexed="64"/>
      </patternFill>
    </fill>
    <fill>
      <patternFill patternType="solid">
        <fgColor theme="9" tint="0.5999900102615356"/>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s>
  <cellStyleXfs count="105">
    <xf numFmtId="0" fontId="0" fillId="0" borderId="0">
      <alignment/>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5" fillId="20" borderId="1" applyNumberFormat="0" applyAlignment="0" applyProtection="0"/>
    <xf numFmtId="0" fontId="6" fillId="21" borderId="2" applyNumberFormat="0" applyAlignment="0" applyProtection="0"/>
    <xf numFmtId="0" fontId="6"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37"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9" fillId="0" borderId="3"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38" fillId="0" borderId="0" applyNumberFormat="0" applyFill="0" applyBorder="0" applyAlignment="0" applyProtection="0"/>
    <xf numFmtId="0" fontId="12" fillId="7" borderId="1" applyNumberFormat="0" applyAlignment="0" applyProtection="0"/>
    <xf numFmtId="0" fontId="12" fillId="7" borderId="1" applyNumberFormat="0" applyAlignment="0" applyProtection="0"/>
    <xf numFmtId="0" fontId="13" fillId="0" borderId="6" applyNumberFormat="0" applyFill="0" applyAlignment="0" applyProtection="0"/>
    <xf numFmtId="0" fontId="13" fillId="0" borderId="6" applyNumberFormat="0" applyFill="0" applyAlignment="0" applyProtection="0"/>
    <xf numFmtId="0" fontId="14" fillId="22" borderId="0" applyNumberFormat="0" applyBorder="0" applyAlignment="0" applyProtection="0"/>
    <xf numFmtId="0" fontId="14" fillId="22" borderId="0" applyNumberFormat="0" applyBorder="0" applyAlignment="0" applyProtection="0"/>
    <xf numFmtId="0" fontId="0" fillId="0" borderId="0">
      <alignment/>
      <protection/>
    </xf>
    <xf numFmtId="0" fontId="0" fillId="23" borderId="7" applyNumberFormat="0" applyFont="0" applyAlignment="0" applyProtection="0"/>
    <xf numFmtId="0" fontId="0" fillId="23" borderId="7" applyNumberFormat="0" applyFont="0" applyAlignment="0" applyProtection="0"/>
    <xf numFmtId="0" fontId="15" fillId="20" borderId="8" applyNumberFormat="0" applyAlignment="0" applyProtection="0"/>
    <xf numFmtId="0" fontId="15" fillId="20"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7" fillId="0" borderId="9"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86">
    <xf numFmtId="0" fontId="0" fillId="0" borderId="0" xfId="0" applyAlignment="1">
      <alignment/>
    </xf>
    <xf numFmtId="0" fontId="0" fillId="7" borderId="10" xfId="0" applyFill="1" applyBorder="1" applyAlignment="1">
      <alignment/>
    </xf>
    <xf numFmtId="0" fontId="20" fillId="7" borderId="10" xfId="0" applyFont="1" applyFill="1" applyBorder="1" applyAlignment="1">
      <alignment horizontal="center"/>
    </xf>
    <xf numFmtId="0" fontId="0" fillId="0" borderId="0" xfId="0" applyFill="1" applyAlignment="1">
      <alignment/>
    </xf>
    <xf numFmtId="0" fontId="23" fillId="0" borderId="10" xfId="0" applyFont="1" applyFill="1" applyBorder="1" applyAlignment="1">
      <alignment horizontal="center" vertical="center" wrapText="1"/>
    </xf>
    <xf numFmtId="0" fontId="23" fillId="0" borderId="10" xfId="0" applyFont="1" applyFill="1" applyBorder="1" applyAlignment="1">
      <alignment horizontal="center" vertical="center" textRotation="90" wrapText="1"/>
    </xf>
    <xf numFmtId="0" fontId="23" fillId="0" borderId="11" xfId="0" applyFont="1" applyFill="1" applyBorder="1" applyAlignment="1">
      <alignment horizontal="center" vertical="center" wrapText="1"/>
    </xf>
    <xf numFmtId="14" fontId="23" fillId="0" borderId="12" xfId="0" applyNumberFormat="1" applyFont="1" applyFill="1" applyBorder="1" applyAlignment="1">
      <alignment horizontal="center" vertical="center" wrapText="1"/>
    </xf>
    <xf numFmtId="0" fontId="23" fillId="0" borderId="0" xfId="0" applyFont="1" applyFill="1" applyAlignment="1">
      <alignment/>
    </xf>
    <xf numFmtId="0" fontId="39" fillId="0" borderId="0" xfId="0" applyFont="1" applyFill="1" applyAlignment="1">
      <alignment/>
    </xf>
    <xf numFmtId="0" fontId="0" fillId="24" borderId="0" xfId="0" applyFill="1" applyAlignment="1">
      <alignment/>
    </xf>
    <xf numFmtId="0" fontId="0" fillId="24" borderId="0" xfId="0" applyFont="1" applyFill="1" applyAlignment="1">
      <alignment/>
    </xf>
    <xf numFmtId="0" fontId="0" fillId="24" borderId="0" xfId="0" applyFont="1" applyFill="1" applyAlignment="1">
      <alignment vertical="center"/>
    </xf>
    <xf numFmtId="0" fontId="24" fillId="24" borderId="11" xfId="0" applyFont="1" applyFill="1" applyBorder="1" applyAlignment="1">
      <alignment horizontal="center" vertical="center" textRotation="90" wrapText="1"/>
    </xf>
    <xf numFmtId="0" fontId="25" fillId="24" borderId="10" xfId="0" applyFont="1" applyFill="1" applyBorder="1" applyAlignment="1">
      <alignment horizontal="center" vertical="center" wrapText="1"/>
    </xf>
    <xf numFmtId="0" fontId="26" fillId="24" borderId="11" xfId="0" applyFont="1" applyFill="1" applyBorder="1" applyAlignment="1">
      <alignment horizontal="center" vertical="center" textRotation="90" wrapText="1"/>
    </xf>
    <xf numFmtId="0" fontId="25" fillId="24" borderId="11" xfId="0" applyFont="1" applyFill="1" applyBorder="1" applyAlignment="1">
      <alignment horizontal="center" vertical="center" wrapText="1"/>
    </xf>
    <xf numFmtId="0" fontId="26" fillId="24" borderId="11" xfId="0" applyFont="1" applyFill="1" applyBorder="1" applyAlignment="1">
      <alignment horizontal="center" vertical="center" wrapText="1"/>
    </xf>
    <xf numFmtId="0" fontId="25" fillId="24" borderId="12" xfId="0" applyFont="1" applyFill="1" applyBorder="1" applyAlignment="1">
      <alignment horizontal="center" vertical="center" wrapText="1"/>
    </xf>
    <xf numFmtId="14" fontId="25" fillId="24" borderId="12" xfId="0" applyNumberFormat="1" applyFont="1" applyFill="1" applyBorder="1" applyAlignment="1">
      <alignment horizontal="center" vertical="center" wrapText="1"/>
    </xf>
    <xf numFmtId="0" fontId="25" fillId="24" borderId="10" xfId="0" applyFont="1" applyFill="1" applyBorder="1" applyAlignment="1">
      <alignment/>
    </xf>
    <xf numFmtId="0" fontId="26" fillId="24" borderId="10" xfId="0" applyFont="1" applyFill="1" applyBorder="1" applyAlignment="1">
      <alignment horizontal="center" vertical="center" wrapText="1"/>
    </xf>
    <xf numFmtId="0" fontId="26" fillId="24" borderId="10" xfId="0" applyFont="1" applyFill="1" applyBorder="1" applyAlignment="1">
      <alignment horizontal="center"/>
    </xf>
    <xf numFmtId="0" fontId="24" fillId="24" borderId="11" xfId="0" applyFont="1" applyFill="1" applyBorder="1" applyAlignment="1">
      <alignment horizontal="center" vertical="center" textRotation="90" wrapText="1"/>
    </xf>
    <xf numFmtId="0" fontId="24" fillId="24" borderId="10" xfId="0" applyFont="1" applyFill="1" applyBorder="1" applyAlignment="1">
      <alignment horizontal="center" vertical="center" textRotation="90" wrapText="1"/>
    </xf>
    <xf numFmtId="0" fontId="25" fillId="24" borderId="10" xfId="0" applyFont="1" applyFill="1" applyBorder="1" applyAlignment="1">
      <alignment vertical="center"/>
    </xf>
    <xf numFmtId="0" fontId="26" fillId="24" borderId="10" xfId="0" applyFont="1" applyFill="1" applyBorder="1" applyAlignment="1">
      <alignment horizontal="center" vertical="center"/>
    </xf>
    <xf numFmtId="0" fontId="0" fillId="24" borderId="0" xfId="0" applyFont="1" applyFill="1" applyAlignment="1">
      <alignment horizontal="center" vertical="center"/>
    </xf>
    <xf numFmtId="0" fontId="25" fillId="24" borderId="0" xfId="0" applyFont="1" applyFill="1" applyAlignment="1">
      <alignment horizontal="center" vertical="center" wrapText="1"/>
    </xf>
    <xf numFmtId="0" fontId="25" fillId="24" borderId="10" xfId="0" applyNumberFormat="1" applyFont="1" applyFill="1" applyBorder="1" applyAlignment="1">
      <alignment horizontal="center" vertical="center" wrapText="1"/>
    </xf>
    <xf numFmtId="0" fontId="25" fillId="24" borderId="10" xfId="0" applyFont="1" applyFill="1" applyBorder="1" applyAlignment="1">
      <alignment horizontal="center" vertical="center" textRotation="90" wrapText="1"/>
    </xf>
    <xf numFmtId="0" fontId="23" fillId="24" borderId="0" xfId="0" applyFont="1" applyFill="1" applyAlignment="1">
      <alignment/>
    </xf>
    <xf numFmtId="0" fontId="25" fillId="24" borderId="10" xfId="0" applyFont="1" applyFill="1" applyBorder="1" applyAlignment="1">
      <alignment horizontal="center" vertical="center"/>
    </xf>
    <xf numFmtId="0" fontId="19" fillId="24" borderId="11" xfId="0" applyFont="1" applyFill="1" applyBorder="1" applyAlignment="1">
      <alignment horizontal="center" vertical="center" textRotation="90" wrapText="1"/>
    </xf>
    <xf numFmtId="0" fontId="19" fillId="24" borderId="10" xfId="0" applyFont="1" applyFill="1" applyBorder="1" applyAlignment="1">
      <alignment horizontal="center" vertical="center" textRotation="90" wrapText="1"/>
    </xf>
    <xf numFmtId="0" fontId="23" fillId="24" borderId="10" xfId="0" applyFont="1" applyFill="1" applyBorder="1" applyAlignment="1">
      <alignment horizontal="center" vertical="center" wrapText="1"/>
    </xf>
    <xf numFmtId="0" fontId="23" fillId="24" borderId="11" xfId="0" applyFont="1" applyFill="1" applyBorder="1" applyAlignment="1">
      <alignment horizontal="center" vertical="center" wrapText="1"/>
    </xf>
    <xf numFmtId="0" fontId="23" fillId="24" borderId="10" xfId="0" applyFont="1" applyFill="1" applyBorder="1" applyAlignment="1">
      <alignment horizontal="center" vertical="center" textRotation="90" wrapText="1"/>
    </xf>
    <xf numFmtId="14" fontId="23" fillId="24" borderId="12" xfId="0" applyNumberFormat="1" applyFont="1" applyFill="1" applyBorder="1" applyAlignment="1">
      <alignment horizontal="center" vertical="center" wrapText="1"/>
    </xf>
    <xf numFmtId="0" fontId="0" fillId="24" borderId="10" xfId="0" applyFill="1" applyBorder="1" applyAlignment="1">
      <alignment/>
    </xf>
    <xf numFmtId="0" fontId="20" fillId="24" borderId="10" xfId="0" applyFont="1" applyFill="1" applyBorder="1" applyAlignment="1">
      <alignment horizontal="center" vertical="center" wrapText="1"/>
    </xf>
    <xf numFmtId="0" fontId="20" fillId="24" borderId="10" xfId="0" applyFont="1" applyFill="1" applyBorder="1" applyAlignment="1">
      <alignment horizontal="center"/>
    </xf>
    <xf numFmtId="0" fontId="0" fillId="24" borderId="10" xfId="0" applyFont="1" applyFill="1" applyBorder="1" applyAlignment="1">
      <alignment/>
    </xf>
    <xf numFmtId="0" fontId="23" fillId="24" borderId="12" xfId="0" applyFont="1" applyFill="1" applyBorder="1" applyAlignment="1">
      <alignment horizontal="center" vertical="center" wrapText="1"/>
    </xf>
    <xf numFmtId="0" fontId="0" fillId="24" borderId="10" xfId="0" applyFill="1" applyBorder="1" applyAlignment="1">
      <alignment horizontal="center" vertical="center"/>
    </xf>
    <xf numFmtId="0" fontId="0" fillId="24" borderId="10" xfId="0" applyFont="1" applyFill="1" applyBorder="1" applyAlignment="1">
      <alignment horizontal="center" vertical="center"/>
    </xf>
    <xf numFmtId="0" fontId="20" fillId="24" borderId="10" xfId="0" applyFont="1" applyFill="1" applyBorder="1" applyAlignment="1">
      <alignment horizontal="center" vertical="center"/>
    </xf>
    <xf numFmtId="0" fontId="20" fillId="0" borderId="11" xfId="0" applyFont="1" applyFill="1" applyBorder="1" applyAlignment="1">
      <alignment horizontal="center" vertical="center" wrapText="1"/>
    </xf>
    <xf numFmtId="0" fontId="40" fillId="25"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40" fillId="26" borderId="10" xfId="0" applyFont="1" applyFill="1" applyBorder="1" applyAlignment="1">
      <alignment horizontal="center" vertical="center" wrapText="1"/>
    </xf>
    <xf numFmtId="0" fontId="20" fillId="0" borderId="10" xfId="0" applyFont="1" applyFill="1" applyBorder="1" applyAlignment="1">
      <alignment horizontal="center" vertical="center"/>
    </xf>
    <xf numFmtId="0" fontId="40" fillId="27" borderId="10"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0" fillId="0" borderId="10" xfId="0" applyFont="1" applyBorder="1" applyAlignment="1">
      <alignment horizontal="center" vertical="center" wrapText="1"/>
    </xf>
    <xf numFmtId="0" fontId="27" fillId="27" borderId="1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42" fillId="0" borderId="10" xfId="0" applyFont="1" applyFill="1" applyBorder="1" applyAlignment="1">
      <alignment horizontal="center" vertical="center" wrapText="1"/>
    </xf>
    <xf numFmtId="0" fontId="42" fillId="28" borderId="10" xfId="0" applyFont="1" applyFill="1" applyBorder="1" applyAlignment="1">
      <alignment horizontal="center" vertical="center" wrapText="1"/>
    </xf>
    <xf numFmtId="0" fontId="43" fillId="0" borderId="10" xfId="0" applyFont="1" applyFill="1" applyBorder="1" applyAlignment="1">
      <alignment horizontal="center" vertical="center" wrapText="1"/>
    </xf>
    <xf numFmtId="0" fontId="20" fillId="0" borderId="10" xfId="0" applyFont="1" applyBorder="1" applyAlignment="1">
      <alignment horizontal="center" vertical="center" wrapText="1"/>
    </xf>
    <xf numFmtId="0" fontId="20" fillId="29" borderId="10" xfId="0" applyFont="1" applyFill="1" applyBorder="1" applyAlignment="1">
      <alignment horizontal="center" vertical="center" wrapText="1"/>
    </xf>
    <xf numFmtId="0" fontId="22" fillId="24" borderId="10" xfId="0" applyFont="1" applyFill="1" applyBorder="1" applyAlignment="1">
      <alignment horizontal="center" vertical="center" wrapText="1"/>
    </xf>
    <xf numFmtId="0" fontId="24" fillId="24" borderId="10" xfId="0" applyFont="1" applyFill="1" applyBorder="1" applyAlignment="1">
      <alignment horizontal="center" vertical="center" wrapText="1"/>
    </xf>
    <xf numFmtId="0" fontId="24" fillId="24" borderId="13" xfId="0" applyFont="1" applyFill="1" applyBorder="1" applyAlignment="1">
      <alignment horizontal="center" vertical="center" wrapText="1"/>
    </xf>
    <xf numFmtId="0" fontId="24" fillId="24" borderId="14" xfId="0" applyFont="1" applyFill="1" applyBorder="1" applyAlignment="1">
      <alignment horizontal="center" vertical="center" wrapText="1"/>
    </xf>
    <xf numFmtId="0" fontId="24" fillId="24" borderId="12" xfId="0" applyFont="1" applyFill="1" applyBorder="1" applyAlignment="1">
      <alignment horizontal="center" vertical="center" wrapText="1"/>
    </xf>
    <xf numFmtId="0" fontId="24" fillId="24" borderId="15" xfId="0" applyFont="1" applyFill="1" applyBorder="1" applyAlignment="1">
      <alignment horizontal="center" vertical="center" textRotation="90" wrapText="1"/>
    </xf>
    <xf numFmtId="0" fontId="24" fillId="24" borderId="11" xfId="0" applyFont="1" applyFill="1" applyBorder="1" applyAlignment="1">
      <alignment horizontal="center" vertical="center" textRotation="90" wrapText="1"/>
    </xf>
    <xf numFmtId="0" fontId="24" fillId="24" borderId="15" xfId="0" applyFont="1" applyFill="1" applyBorder="1" applyAlignment="1">
      <alignment horizontal="center" vertical="center" wrapText="1"/>
    </xf>
    <xf numFmtId="0" fontId="24" fillId="24" borderId="11" xfId="0" applyFont="1" applyFill="1" applyBorder="1" applyAlignment="1">
      <alignment horizontal="center" vertical="center" wrapText="1"/>
    </xf>
    <xf numFmtId="0" fontId="19" fillId="24" borderId="15" xfId="0" applyFont="1" applyFill="1" applyBorder="1" applyAlignment="1">
      <alignment horizontal="center" vertical="center" wrapText="1"/>
    </xf>
    <xf numFmtId="0" fontId="19" fillId="24" borderId="11" xfId="0" applyFont="1" applyFill="1" applyBorder="1" applyAlignment="1">
      <alignment horizontal="center" vertical="center" wrapText="1"/>
    </xf>
    <xf numFmtId="0" fontId="19" fillId="24" borderId="10" xfId="0" applyFont="1" applyFill="1" applyBorder="1" applyAlignment="1">
      <alignment horizontal="center" vertical="center" wrapText="1"/>
    </xf>
    <xf numFmtId="0" fontId="19" fillId="24" borderId="13" xfId="0" applyFont="1" applyFill="1" applyBorder="1" applyAlignment="1">
      <alignment horizontal="center" vertical="center" wrapText="1"/>
    </xf>
    <xf numFmtId="0" fontId="19" fillId="24" borderId="14" xfId="0" applyFont="1" applyFill="1" applyBorder="1" applyAlignment="1">
      <alignment horizontal="center" vertical="center" wrapText="1"/>
    </xf>
    <xf numFmtId="0" fontId="19" fillId="24" borderId="12" xfId="0" applyFont="1" applyFill="1" applyBorder="1" applyAlignment="1">
      <alignment horizontal="center" vertical="center" wrapText="1"/>
    </xf>
    <xf numFmtId="0" fontId="19" fillId="24" borderId="15" xfId="0" applyFont="1" applyFill="1" applyBorder="1" applyAlignment="1">
      <alignment horizontal="center" vertical="center" textRotation="90" wrapText="1"/>
    </xf>
    <xf numFmtId="0" fontId="19" fillId="24" borderId="11" xfId="0" applyFont="1" applyFill="1" applyBorder="1" applyAlignment="1">
      <alignment horizontal="center" vertical="center" textRotation="90" wrapText="1"/>
    </xf>
    <xf numFmtId="0" fontId="20" fillId="29" borderId="10" xfId="0" applyFont="1" applyFill="1" applyBorder="1" applyAlignment="1">
      <alignment horizontal="center" vertical="center" wrapText="1"/>
    </xf>
    <xf numFmtId="0" fontId="44" fillId="29" borderId="10" xfId="0" applyFont="1" applyFill="1" applyBorder="1" applyAlignment="1">
      <alignment horizontal="center" vertical="center" wrapText="1"/>
    </xf>
    <xf numFmtId="0" fontId="20" fillId="29" borderId="15" xfId="0" applyFont="1" applyFill="1" applyBorder="1" applyAlignment="1">
      <alignment horizontal="center" vertical="center" wrapText="1"/>
    </xf>
    <xf numFmtId="0" fontId="20" fillId="29" borderId="11" xfId="0" applyFont="1" applyFill="1" applyBorder="1" applyAlignment="1">
      <alignment horizontal="center" vertical="center" wrapText="1"/>
    </xf>
    <xf numFmtId="0" fontId="45" fillId="29" borderId="10" xfId="0" applyFont="1" applyFill="1" applyBorder="1" applyAlignment="1">
      <alignment horizontal="center" vertical="center" wrapText="1"/>
    </xf>
    <xf numFmtId="0" fontId="0" fillId="0" borderId="0" xfId="0" applyAlignment="1">
      <alignment/>
    </xf>
  </cellXfs>
  <cellStyles count="91">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Explanatory Text 2" xfId="74"/>
    <cellStyle name="Followed Hyperlink" xfId="75"/>
    <cellStyle name="Good" xfId="76"/>
    <cellStyle name="Good 2" xfId="77"/>
    <cellStyle name="Heading 1" xfId="78"/>
    <cellStyle name="Heading 1 2" xfId="79"/>
    <cellStyle name="Heading 2" xfId="80"/>
    <cellStyle name="Heading 2 2" xfId="81"/>
    <cellStyle name="Heading 3" xfId="82"/>
    <cellStyle name="Heading 3 2" xfId="83"/>
    <cellStyle name="Heading 4" xfId="84"/>
    <cellStyle name="Heading 4 2" xfId="85"/>
    <cellStyle name="Hyperlink" xfId="86"/>
    <cellStyle name="Input" xfId="87"/>
    <cellStyle name="Input 2" xfId="88"/>
    <cellStyle name="Linked Cell" xfId="89"/>
    <cellStyle name="Linked Cell 2" xfId="90"/>
    <cellStyle name="Neutral" xfId="91"/>
    <cellStyle name="Neutral 2" xfId="92"/>
    <cellStyle name="Normal 2 2" xfId="93"/>
    <cellStyle name="Note" xfId="94"/>
    <cellStyle name="Note 2" xfId="95"/>
    <cellStyle name="Output" xfId="96"/>
    <cellStyle name="Output 2" xfId="97"/>
    <cellStyle name="Percent" xfId="98"/>
    <cellStyle name="Title" xfId="99"/>
    <cellStyle name="Title 2" xfId="100"/>
    <cellStyle name="Total" xfId="101"/>
    <cellStyle name="Total 2" xfId="102"/>
    <cellStyle name="Warning Text" xfId="103"/>
    <cellStyle name="Warning Text 2"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0</xdr:rowOff>
    </xdr:from>
    <xdr:to>
      <xdr:col>5</xdr:col>
      <xdr:colOff>0</xdr:colOff>
      <xdr:row>0</xdr:row>
      <xdr:rowOff>38100</xdr:rowOff>
    </xdr:to>
    <xdr:pic>
      <xdr:nvPicPr>
        <xdr:cNvPr id="1" name="Picture 1" descr="Odhikar Logo"/>
        <xdr:cNvPicPr preferRelativeResize="1">
          <a:picLocks noChangeAspect="1"/>
        </xdr:cNvPicPr>
      </xdr:nvPicPr>
      <xdr:blipFill>
        <a:blip r:embed="rId1"/>
        <a:stretch>
          <a:fillRect/>
        </a:stretch>
      </xdr:blipFill>
      <xdr:spPr>
        <a:xfrm>
          <a:off x="4038600" y="0"/>
          <a:ext cx="0" cy="38100"/>
        </a:xfrm>
        <a:prstGeom prst="rect">
          <a:avLst/>
        </a:prstGeom>
        <a:noFill/>
        <a:ln w="9525" cmpd="sng">
          <a:noFill/>
        </a:ln>
      </xdr:spPr>
    </xdr:pic>
    <xdr:clientData/>
  </xdr:twoCellAnchor>
  <xdr:twoCellAnchor editAs="oneCell">
    <xdr:from>
      <xdr:col>0</xdr:col>
      <xdr:colOff>0</xdr:colOff>
      <xdr:row>0</xdr:row>
      <xdr:rowOff>0</xdr:rowOff>
    </xdr:from>
    <xdr:to>
      <xdr:col>3</xdr:col>
      <xdr:colOff>0</xdr:colOff>
      <xdr:row>1</xdr:row>
      <xdr:rowOff>0</xdr:rowOff>
    </xdr:to>
    <xdr:pic>
      <xdr:nvPicPr>
        <xdr:cNvPr id="2" name="Picture 1"/>
        <xdr:cNvPicPr preferRelativeResize="1">
          <a:picLocks noChangeAspect="1"/>
        </xdr:cNvPicPr>
      </xdr:nvPicPr>
      <xdr:blipFill>
        <a:blip r:embed="rId2"/>
        <a:stretch>
          <a:fillRect/>
        </a:stretch>
      </xdr:blipFill>
      <xdr:spPr>
        <a:xfrm>
          <a:off x="0" y="0"/>
          <a:ext cx="2562225" cy="495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HP\Desktop\20_Disappearance%202020000000000000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an 20"/>
      <sheetName val="Feb 20"/>
      <sheetName val="Mar 20"/>
      <sheetName val="Apr 20"/>
      <sheetName val="May 20"/>
      <sheetName val="Jun 20"/>
      <sheetName val="Jul 20"/>
      <sheetName val="Aug 20"/>
      <sheetName val="Sep 20"/>
      <sheetName val="Oct 20"/>
      <sheetName val="Nov 20"/>
      <sheetName val="Dec 20"/>
      <sheetName val="Still Disappeared"/>
      <sheetName val="Statistics"/>
    </sheetNames>
    <sheetDataSet>
      <sheetData sheetId="2">
        <row r="14">
          <cell r="E14">
            <v>0</v>
          </cell>
          <cell r="F14">
            <v>2</v>
          </cell>
          <cell r="G14">
            <v>0</v>
          </cell>
          <cell r="H14">
            <v>2</v>
          </cell>
        </row>
      </sheetData>
      <sheetData sheetId="5">
        <row r="11">
          <cell r="F11">
            <v>3</v>
          </cell>
          <cell r="J11">
            <v>3</v>
          </cell>
          <cell r="P11">
            <v>0</v>
          </cell>
        </row>
      </sheetData>
      <sheetData sheetId="6">
        <row r="12">
          <cell r="E12">
            <v>1</v>
          </cell>
          <cell r="F12">
            <v>4</v>
          </cell>
          <cell r="H12">
            <v>5</v>
          </cell>
          <cell r="P12">
            <v>1</v>
          </cell>
        </row>
      </sheetData>
      <sheetData sheetId="7">
        <row r="11">
          <cell r="E11">
            <v>0</v>
          </cell>
          <cell r="F11">
            <v>5</v>
          </cell>
          <cell r="H11">
            <v>5</v>
          </cell>
          <cell r="J11">
            <v>1</v>
          </cell>
          <cell r="K11">
            <v>0</v>
          </cell>
          <cell r="M11">
            <v>0</v>
          </cell>
          <cell r="N11">
            <v>0</v>
          </cell>
          <cell r="P11">
            <v>4</v>
          </cell>
        </row>
      </sheetData>
      <sheetData sheetId="8">
        <row r="11">
          <cell r="E11">
            <v>1</v>
          </cell>
          <cell r="F11">
            <v>2</v>
          </cell>
          <cell r="G11">
            <v>0</v>
          </cell>
          <cell r="H11">
            <v>3</v>
          </cell>
          <cell r="J11">
            <v>2</v>
          </cell>
          <cell r="K11">
            <v>0</v>
          </cell>
          <cell r="L11">
            <v>0</v>
          </cell>
          <cell r="N11">
            <v>0</v>
          </cell>
          <cell r="O11">
            <v>0</v>
          </cell>
          <cell r="P11">
            <v>1</v>
          </cell>
        </row>
      </sheetData>
      <sheetData sheetId="9">
        <row r="10">
          <cell r="F10">
            <v>0</v>
          </cell>
          <cell r="G10">
            <v>0</v>
          </cell>
          <cell r="H10">
            <v>0</v>
          </cell>
          <cell r="K10">
            <v>0</v>
          </cell>
        </row>
      </sheetData>
      <sheetData sheetId="10">
        <row r="12">
          <cell r="E12">
            <v>1</v>
          </cell>
          <cell r="F12">
            <v>2</v>
          </cell>
          <cell r="G12">
            <v>0</v>
          </cell>
          <cell r="H12">
            <v>3</v>
          </cell>
          <cell r="K12">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T9"/>
  <sheetViews>
    <sheetView tabSelected="1" zoomScalePageLayoutView="60" workbookViewId="0" topLeftCell="A1">
      <pane ySplit="4" topLeftCell="A5" activePane="bottomLeft" state="frozen"/>
      <selection pane="topLeft" activeCell="A1" sqref="A1"/>
      <selection pane="bottomLeft" activeCell="I5" sqref="I5"/>
    </sheetView>
  </sheetViews>
  <sheetFormatPr defaultColWidth="8.7109375" defaultRowHeight="12.75"/>
  <cols>
    <col min="1" max="1" width="5.00390625" style="0" customWidth="1"/>
    <col min="2" max="2" width="15.28125" style="0" customWidth="1"/>
    <col min="3" max="3" width="13.7109375" style="0" customWidth="1"/>
    <col min="4" max="4" width="16.28125" style="0" customWidth="1"/>
    <col min="5" max="5" width="7.7109375" style="0" customWidth="1"/>
    <col min="6" max="6" width="8.7109375" style="0" customWidth="1"/>
    <col min="7" max="7" width="5.7109375" style="0" customWidth="1"/>
    <col min="8" max="8" width="6.28125" style="0" customWidth="1"/>
    <col min="9" max="9" width="80.28125" style="0" customWidth="1"/>
    <col min="10" max="10" width="4.00390625" style="0" bestFit="1" customWidth="1"/>
    <col min="11" max="11" width="4.7109375" style="0" bestFit="1" customWidth="1"/>
    <col min="12" max="16" width="4.00390625" style="0" bestFit="1" customWidth="1"/>
    <col min="17" max="17" width="12.7109375" style="0" customWidth="1"/>
    <col min="18" max="18" width="11.7109375" style="0" customWidth="1"/>
    <col min="19" max="19" width="13.7109375" style="0" customWidth="1"/>
  </cols>
  <sheetData>
    <row r="2" spans="1:20" ht="26.25" customHeight="1">
      <c r="A2" s="63" t="s">
        <v>179</v>
      </c>
      <c r="B2" s="63"/>
      <c r="C2" s="63"/>
      <c r="D2" s="63"/>
      <c r="E2" s="63"/>
      <c r="F2" s="63"/>
      <c r="G2" s="63"/>
      <c r="H2" s="63"/>
      <c r="I2" s="63"/>
      <c r="J2" s="63"/>
      <c r="K2" s="63"/>
      <c r="L2" s="63"/>
      <c r="M2" s="63"/>
      <c r="N2" s="63"/>
      <c r="O2" s="63"/>
      <c r="P2" s="63"/>
      <c r="Q2" s="63"/>
      <c r="R2" s="63"/>
      <c r="S2" s="63"/>
      <c r="T2" s="11"/>
    </row>
    <row r="3" spans="1:20" ht="37.5" customHeight="1">
      <c r="A3" s="64" t="s">
        <v>0</v>
      </c>
      <c r="B3" s="64" t="s">
        <v>1</v>
      </c>
      <c r="C3" s="64" t="s">
        <v>2</v>
      </c>
      <c r="D3" s="64" t="s">
        <v>137</v>
      </c>
      <c r="E3" s="65" t="s">
        <v>7</v>
      </c>
      <c r="F3" s="66"/>
      <c r="G3" s="67"/>
      <c r="H3" s="68" t="s">
        <v>13</v>
      </c>
      <c r="I3" s="64" t="s">
        <v>3</v>
      </c>
      <c r="J3" s="64" t="s">
        <v>12</v>
      </c>
      <c r="K3" s="64"/>
      <c r="L3" s="64"/>
      <c r="M3" s="64"/>
      <c r="N3" s="64"/>
      <c r="O3" s="64"/>
      <c r="P3" s="64"/>
      <c r="Q3" s="64" t="s">
        <v>9</v>
      </c>
      <c r="R3" s="70" t="s">
        <v>45</v>
      </c>
      <c r="S3" s="64" t="s">
        <v>8</v>
      </c>
      <c r="T3" s="11"/>
    </row>
    <row r="4" spans="1:20" ht="143.25" customHeight="1">
      <c r="A4" s="64"/>
      <c r="B4" s="64"/>
      <c r="C4" s="64"/>
      <c r="D4" s="64"/>
      <c r="E4" s="13" t="s">
        <v>16</v>
      </c>
      <c r="F4" s="13" t="s">
        <v>135</v>
      </c>
      <c r="G4" s="13" t="s">
        <v>58</v>
      </c>
      <c r="H4" s="69"/>
      <c r="I4" s="64"/>
      <c r="J4" s="24" t="s">
        <v>4</v>
      </c>
      <c r="K4" s="24" t="s">
        <v>5</v>
      </c>
      <c r="L4" s="24" t="s">
        <v>14</v>
      </c>
      <c r="M4" s="24" t="s">
        <v>10</v>
      </c>
      <c r="N4" s="24" t="s">
        <v>15</v>
      </c>
      <c r="O4" s="24" t="s">
        <v>18</v>
      </c>
      <c r="P4" s="24" t="s">
        <v>6</v>
      </c>
      <c r="Q4" s="64"/>
      <c r="R4" s="71"/>
      <c r="S4" s="64"/>
      <c r="T4" s="11"/>
    </row>
    <row r="5" spans="1:20" s="3" customFormat="1" ht="204" customHeight="1">
      <c r="A5" s="14">
        <v>1</v>
      </c>
      <c r="B5" s="14" t="s">
        <v>19</v>
      </c>
      <c r="C5" s="14" t="s">
        <v>17</v>
      </c>
      <c r="D5" s="14" t="s">
        <v>20</v>
      </c>
      <c r="E5" s="15"/>
      <c r="F5" s="15"/>
      <c r="G5" s="16">
        <v>1</v>
      </c>
      <c r="H5" s="17">
        <v>1</v>
      </c>
      <c r="I5" s="14" t="s">
        <v>46</v>
      </c>
      <c r="J5" s="14"/>
      <c r="K5" s="14">
        <v>1</v>
      </c>
      <c r="L5" s="14"/>
      <c r="M5" s="14"/>
      <c r="N5" s="14"/>
      <c r="O5" s="14"/>
      <c r="P5" s="14"/>
      <c r="Q5" s="14" t="s">
        <v>47</v>
      </c>
      <c r="R5" s="14" t="s">
        <v>21</v>
      </c>
      <c r="S5" s="14" t="s">
        <v>22</v>
      </c>
      <c r="T5" s="11"/>
    </row>
    <row r="6" spans="1:20" s="3" customFormat="1" ht="201.75" customHeight="1">
      <c r="A6" s="14">
        <v>2</v>
      </c>
      <c r="B6" s="14" t="s">
        <v>23</v>
      </c>
      <c r="C6" s="14" t="s">
        <v>24</v>
      </c>
      <c r="D6" s="14" t="s">
        <v>25</v>
      </c>
      <c r="E6" s="15"/>
      <c r="F6" s="15"/>
      <c r="G6" s="16">
        <v>1</v>
      </c>
      <c r="H6" s="17">
        <v>1</v>
      </c>
      <c r="I6" s="14" t="s">
        <v>28</v>
      </c>
      <c r="J6" s="14">
        <v>1</v>
      </c>
      <c r="K6" s="14"/>
      <c r="L6" s="14"/>
      <c r="M6" s="14"/>
      <c r="N6" s="14"/>
      <c r="O6" s="14"/>
      <c r="P6" s="14"/>
      <c r="Q6" s="14" t="s">
        <v>48</v>
      </c>
      <c r="R6" s="14" t="s">
        <v>26</v>
      </c>
      <c r="S6" s="14" t="s">
        <v>27</v>
      </c>
      <c r="T6" s="11"/>
    </row>
    <row r="7" spans="1:20" s="3" customFormat="1" ht="257.25" customHeight="1">
      <c r="A7" s="14">
        <v>3</v>
      </c>
      <c r="B7" s="14" t="s">
        <v>29</v>
      </c>
      <c r="C7" s="14" t="s">
        <v>49</v>
      </c>
      <c r="D7" s="14" t="s">
        <v>30</v>
      </c>
      <c r="E7" s="15"/>
      <c r="F7" s="15"/>
      <c r="G7" s="16">
        <v>2</v>
      </c>
      <c r="H7" s="17">
        <v>2</v>
      </c>
      <c r="I7" s="14" t="s">
        <v>56</v>
      </c>
      <c r="J7" s="14"/>
      <c r="K7" s="14">
        <v>2</v>
      </c>
      <c r="L7" s="14"/>
      <c r="M7" s="14"/>
      <c r="N7" s="14"/>
      <c r="O7" s="14"/>
      <c r="P7" s="14"/>
      <c r="Q7" s="18" t="s">
        <v>50</v>
      </c>
      <c r="R7" s="18" t="s">
        <v>31</v>
      </c>
      <c r="S7" s="14" t="s">
        <v>57</v>
      </c>
      <c r="T7" s="11"/>
    </row>
    <row r="8" spans="1:20" s="3" customFormat="1" ht="204.75" customHeight="1">
      <c r="A8" s="14">
        <v>4</v>
      </c>
      <c r="B8" s="14" t="s">
        <v>77</v>
      </c>
      <c r="C8" s="14" t="s">
        <v>78</v>
      </c>
      <c r="D8" s="14" t="s">
        <v>79</v>
      </c>
      <c r="E8" s="17"/>
      <c r="F8" s="17">
        <v>2</v>
      </c>
      <c r="G8" s="16"/>
      <c r="H8" s="16">
        <v>2</v>
      </c>
      <c r="I8" s="14" t="s">
        <v>105</v>
      </c>
      <c r="J8" s="14"/>
      <c r="K8" s="14"/>
      <c r="L8" s="14"/>
      <c r="M8" s="14"/>
      <c r="N8" s="14"/>
      <c r="O8" s="14"/>
      <c r="P8" s="14">
        <v>2</v>
      </c>
      <c r="Q8" s="19">
        <v>43835</v>
      </c>
      <c r="R8" s="18" t="s">
        <v>104</v>
      </c>
      <c r="S8" s="14" t="s">
        <v>136</v>
      </c>
      <c r="T8" s="12"/>
    </row>
    <row r="9" spans="1:20" ht="24" customHeight="1">
      <c r="A9" s="20"/>
      <c r="B9" s="21" t="s">
        <v>11</v>
      </c>
      <c r="C9" s="25"/>
      <c r="D9" s="25"/>
      <c r="E9" s="26">
        <f>SUM(E5:E8)</f>
        <v>0</v>
      </c>
      <c r="F9" s="26">
        <v>2</v>
      </c>
      <c r="G9" s="26">
        <f>SUM(G5:G8)</f>
        <v>4</v>
      </c>
      <c r="H9" s="26">
        <f>SUM(H5:H8)</f>
        <v>6</v>
      </c>
      <c r="I9" s="26"/>
      <c r="J9" s="26">
        <f aca="true" t="shared" si="0" ref="J9:P9">SUM(J5:J8)</f>
        <v>1</v>
      </c>
      <c r="K9" s="26">
        <f t="shared" si="0"/>
        <v>3</v>
      </c>
      <c r="L9" s="26">
        <f t="shared" si="0"/>
        <v>0</v>
      </c>
      <c r="M9" s="26">
        <f t="shared" si="0"/>
        <v>0</v>
      </c>
      <c r="N9" s="26">
        <f t="shared" si="0"/>
        <v>0</v>
      </c>
      <c r="O9" s="26">
        <f t="shared" si="0"/>
        <v>0</v>
      </c>
      <c r="P9" s="26">
        <f t="shared" si="0"/>
        <v>2</v>
      </c>
      <c r="Q9" s="25"/>
      <c r="R9" s="25"/>
      <c r="S9" s="25"/>
      <c r="T9" s="11"/>
    </row>
  </sheetData>
  <sheetProtection password="8D11" sheet="1" objects="1" scenarios="1" selectLockedCells="1" selectUnlockedCells="1"/>
  <mergeCells count="12">
    <mergeCell ref="J3:P3"/>
    <mergeCell ref="R3:R4"/>
    <mergeCell ref="A2:S2"/>
    <mergeCell ref="Q3:Q4"/>
    <mergeCell ref="S3:S4"/>
    <mergeCell ref="A3:A4"/>
    <mergeCell ref="B3:B4"/>
    <mergeCell ref="C3:C4"/>
    <mergeCell ref="D3:D4"/>
    <mergeCell ref="E3:G3"/>
    <mergeCell ref="H3:H4"/>
    <mergeCell ref="I3:I4"/>
  </mergeCells>
  <printOptions/>
  <pageMargins left="0.25" right="0.25" top="0.25" bottom="0.25" header="0.5" footer="0.5"/>
  <pageSetup horizontalDpi="600" verticalDpi="600" orientation="landscape" paperSize="5" scale="75" r:id="rId1"/>
</worksheet>
</file>

<file path=xl/worksheets/sheet10.xml><?xml version="1.0" encoding="utf-8"?>
<worksheet xmlns="http://schemas.openxmlformats.org/spreadsheetml/2006/main" xmlns:r="http://schemas.openxmlformats.org/officeDocument/2006/relationships">
  <dimension ref="A2:S6"/>
  <sheetViews>
    <sheetView zoomScale="115" zoomScaleNormal="115" zoomScalePageLayoutView="80" workbookViewId="0" topLeftCell="A1">
      <selection activeCell="I3" sqref="I3:I4"/>
    </sheetView>
  </sheetViews>
  <sheetFormatPr defaultColWidth="8.7109375" defaultRowHeight="12.75"/>
  <cols>
    <col min="1" max="1" width="4.421875" style="0" customWidth="1"/>
    <col min="2" max="2" width="14.421875" style="0" customWidth="1"/>
    <col min="3" max="3" width="13.421875" style="0" customWidth="1"/>
    <col min="4" max="4" width="16.421875" style="0" customWidth="1"/>
    <col min="5" max="5" width="7.28125" style="0" customWidth="1"/>
    <col min="6" max="6" width="9.28125" style="0" customWidth="1"/>
    <col min="7" max="7" width="6.28125" style="0" customWidth="1"/>
    <col min="8" max="8" width="7.28125" style="0" customWidth="1"/>
    <col min="9" max="9" width="69.421875" style="0" customWidth="1"/>
    <col min="10" max="16" width="4.7109375" style="0" customWidth="1"/>
    <col min="17" max="17" width="12.00390625" style="0" customWidth="1"/>
    <col min="18" max="18" width="11.28125" style="0" customWidth="1"/>
    <col min="19" max="19" width="17.28125" style="0" customWidth="1"/>
  </cols>
  <sheetData>
    <row r="2" spans="1:19" ht="26.25" customHeight="1">
      <c r="A2" s="63" t="s">
        <v>188</v>
      </c>
      <c r="B2" s="63"/>
      <c r="C2" s="63"/>
      <c r="D2" s="63"/>
      <c r="E2" s="63"/>
      <c r="F2" s="63"/>
      <c r="G2" s="63"/>
      <c r="H2" s="63"/>
      <c r="I2" s="63"/>
      <c r="J2" s="63"/>
      <c r="K2" s="63"/>
      <c r="L2" s="63"/>
      <c r="M2" s="63"/>
      <c r="N2" s="63"/>
      <c r="O2" s="63"/>
      <c r="P2" s="63"/>
      <c r="Q2" s="63"/>
      <c r="R2" s="63"/>
      <c r="S2" s="63"/>
    </row>
    <row r="3" spans="1:19" ht="27" customHeight="1">
      <c r="A3" s="74" t="s">
        <v>0</v>
      </c>
      <c r="B3" s="74" t="s">
        <v>1</v>
      </c>
      <c r="C3" s="74" t="s">
        <v>2</v>
      </c>
      <c r="D3" s="74" t="s">
        <v>137</v>
      </c>
      <c r="E3" s="75" t="s">
        <v>7</v>
      </c>
      <c r="F3" s="76"/>
      <c r="G3" s="77"/>
      <c r="H3" s="78" t="s">
        <v>13</v>
      </c>
      <c r="I3" s="74" t="s">
        <v>3</v>
      </c>
      <c r="J3" s="74" t="s">
        <v>12</v>
      </c>
      <c r="K3" s="74"/>
      <c r="L3" s="74"/>
      <c r="M3" s="74"/>
      <c r="N3" s="74"/>
      <c r="O3" s="74"/>
      <c r="P3" s="74"/>
      <c r="Q3" s="74" t="s">
        <v>9</v>
      </c>
      <c r="R3" s="72" t="s">
        <v>45</v>
      </c>
      <c r="S3" s="74" t="s">
        <v>8</v>
      </c>
    </row>
    <row r="4" spans="1:19" ht="168" customHeight="1">
      <c r="A4" s="74"/>
      <c r="B4" s="74"/>
      <c r="C4" s="74"/>
      <c r="D4" s="74"/>
      <c r="E4" s="33" t="s">
        <v>16</v>
      </c>
      <c r="F4" s="33" t="s">
        <v>135</v>
      </c>
      <c r="G4" s="33" t="s">
        <v>58</v>
      </c>
      <c r="H4" s="79"/>
      <c r="I4" s="74"/>
      <c r="J4" s="34" t="s">
        <v>4</v>
      </c>
      <c r="K4" s="34" t="s">
        <v>5</v>
      </c>
      <c r="L4" s="34" t="s">
        <v>14</v>
      </c>
      <c r="M4" s="34" t="s">
        <v>10</v>
      </c>
      <c r="N4" s="34" t="s">
        <v>15</v>
      </c>
      <c r="O4" s="34" t="s">
        <v>18</v>
      </c>
      <c r="P4" s="34" t="s">
        <v>6</v>
      </c>
      <c r="Q4" s="74"/>
      <c r="R4" s="73"/>
      <c r="S4" s="74"/>
    </row>
    <row r="5" spans="1:19" s="8" customFormat="1" ht="96.75" customHeight="1">
      <c r="A5" s="4"/>
      <c r="B5" s="4"/>
      <c r="C5" s="4"/>
      <c r="D5" s="4"/>
      <c r="E5" s="6"/>
      <c r="F5" s="6"/>
      <c r="G5" s="6"/>
      <c r="H5" s="6"/>
      <c r="I5" s="4"/>
      <c r="J5" s="4"/>
      <c r="K5" s="4"/>
      <c r="L5" s="5"/>
      <c r="M5" s="4"/>
      <c r="N5" s="5"/>
      <c r="O5" s="5"/>
      <c r="P5" s="4"/>
      <c r="Q5" s="7"/>
      <c r="R5" s="7"/>
      <c r="S5" s="4"/>
    </row>
    <row r="6" spans="1:19" ht="12.75">
      <c r="A6" s="1"/>
      <c r="B6" s="1"/>
      <c r="C6" s="1"/>
      <c r="D6" s="1"/>
      <c r="E6" s="2"/>
      <c r="F6" s="2">
        <f>SUM(F5)</f>
        <v>0</v>
      </c>
      <c r="G6" s="2">
        <f>SUM(G5:G5)</f>
        <v>0</v>
      </c>
      <c r="H6" s="2">
        <f>SUM(H5:H5)</f>
        <v>0</v>
      </c>
      <c r="I6" s="2"/>
      <c r="J6" s="2">
        <f aca="true" t="shared" si="0" ref="J6:P6">SUM(J5:J5)</f>
        <v>0</v>
      </c>
      <c r="K6" s="2">
        <f t="shared" si="0"/>
        <v>0</v>
      </c>
      <c r="L6" s="2">
        <f t="shared" si="0"/>
        <v>0</v>
      </c>
      <c r="M6" s="2">
        <f t="shared" si="0"/>
        <v>0</v>
      </c>
      <c r="N6" s="2">
        <f t="shared" si="0"/>
        <v>0</v>
      </c>
      <c r="O6" s="2">
        <f t="shared" si="0"/>
        <v>0</v>
      </c>
      <c r="P6" s="2">
        <f t="shared" si="0"/>
        <v>0</v>
      </c>
      <c r="Q6" s="1"/>
      <c r="R6" s="1"/>
      <c r="S6" s="1"/>
    </row>
  </sheetData>
  <sheetProtection password="8D11" sheet="1" objects="1" scenarios="1" selectLockedCells="1" selectUnlockedCells="1"/>
  <mergeCells count="12">
    <mergeCell ref="J3:P3"/>
    <mergeCell ref="Q3:Q4"/>
    <mergeCell ref="R3:R4"/>
    <mergeCell ref="S3:S4"/>
    <mergeCell ref="A2:S2"/>
    <mergeCell ref="A3:A4"/>
    <mergeCell ref="B3:B4"/>
    <mergeCell ref="C3:C4"/>
    <mergeCell ref="D3:D4"/>
    <mergeCell ref="E3:G3"/>
    <mergeCell ref="H3:H4"/>
    <mergeCell ref="I3:I4"/>
  </mergeCells>
  <printOptions/>
  <pageMargins left="0.25" right="0.25" top="0.25" bottom="0.25" header="0.5" footer="0.5"/>
  <pageSetup horizontalDpi="600" verticalDpi="600" orientation="landscape" paperSize="5" scale="80"/>
</worksheet>
</file>

<file path=xl/worksheets/sheet11.xml><?xml version="1.0" encoding="utf-8"?>
<worksheet xmlns="http://schemas.openxmlformats.org/spreadsheetml/2006/main" xmlns:r="http://schemas.openxmlformats.org/officeDocument/2006/relationships">
  <dimension ref="A2:S8"/>
  <sheetViews>
    <sheetView zoomScalePageLayoutView="80" workbookViewId="0" topLeftCell="A1">
      <pane ySplit="4" topLeftCell="A5" activePane="bottomLeft" state="frozen"/>
      <selection pane="topLeft" activeCell="A1" sqref="A1"/>
      <selection pane="bottomLeft" activeCell="I3" sqref="I3:I4"/>
    </sheetView>
  </sheetViews>
  <sheetFormatPr defaultColWidth="8.7109375" defaultRowHeight="12.75"/>
  <cols>
    <col min="1" max="1" width="4.421875" style="0" customWidth="1"/>
    <col min="2" max="2" width="14.421875" style="0" customWidth="1"/>
    <col min="3" max="3" width="13.421875" style="0" customWidth="1"/>
    <col min="4" max="4" width="16.421875" style="0" customWidth="1"/>
    <col min="5" max="5" width="4.28125" style="0" customWidth="1"/>
    <col min="6" max="6" width="8.8515625" style="0" customWidth="1"/>
    <col min="7" max="7" width="5.8515625" style="0" customWidth="1"/>
    <col min="8" max="8" width="7.28125" style="0" customWidth="1"/>
    <col min="9" max="9" width="74.28125" style="0" customWidth="1"/>
    <col min="10" max="16" width="4.7109375" style="0" customWidth="1"/>
    <col min="17" max="17" width="12.00390625" style="0" customWidth="1"/>
    <col min="18" max="18" width="12.28125" style="0" customWidth="1"/>
    <col min="19" max="19" width="16.28125" style="0" customWidth="1"/>
  </cols>
  <sheetData>
    <row r="2" spans="1:19" ht="26.25" customHeight="1">
      <c r="A2" s="63" t="s">
        <v>189</v>
      </c>
      <c r="B2" s="63"/>
      <c r="C2" s="63"/>
      <c r="D2" s="63"/>
      <c r="E2" s="63"/>
      <c r="F2" s="63"/>
      <c r="G2" s="63"/>
      <c r="H2" s="63"/>
      <c r="I2" s="63"/>
      <c r="J2" s="63"/>
      <c r="K2" s="63"/>
      <c r="L2" s="63"/>
      <c r="M2" s="63"/>
      <c r="N2" s="63"/>
      <c r="O2" s="63"/>
      <c r="P2" s="63"/>
      <c r="Q2" s="63"/>
      <c r="R2" s="63"/>
      <c r="S2" s="63"/>
    </row>
    <row r="3" spans="1:19" ht="27" customHeight="1">
      <c r="A3" s="64" t="s">
        <v>0</v>
      </c>
      <c r="B3" s="64" t="s">
        <v>1</v>
      </c>
      <c r="C3" s="64" t="s">
        <v>2</v>
      </c>
      <c r="D3" s="64" t="s">
        <v>137</v>
      </c>
      <c r="E3" s="65" t="s">
        <v>7</v>
      </c>
      <c r="F3" s="66"/>
      <c r="G3" s="67"/>
      <c r="H3" s="68" t="s">
        <v>13</v>
      </c>
      <c r="I3" s="64" t="s">
        <v>3</v>
      </c>
      <c r="J3" s="64" t="s">
        <v>12</v>
      </c>
      <c r="K3" s="64"/>
      <c r="L3" s="64"/>
      <c r="M3" s="64"/>
      <c r="N3" s="64"/>
      <c r="O3" s="64"/>
      <c r="P3" s="64"/>
      <c r="Q3" s="64" t="s">
        <v>9</v>
      </c>
      <c r="R3" s="70" t="s">
        <v>45</v>
      </c>
      <c r="S3" s="64" t="s">
        <v>8</v>
      </c>
    </row>
    <row r="4" spans="1:19" ht="153.75" customHeight="1">
      <c r="A4" s="64"/>
      <c r="B4" s="64"/>
      <c r="C4" s="64"/>
      <c r="D4" s="64"/>
      <c r="E4" s="23" t="s">
        <v>16</v>
      </c>
      <c r="F4" s="23" t="s">
        <v>135</v>
      </c>
      <c r="G4" s="23" t="s">
        <v>58</v>
      </c>
      <c r="H4" s="69"/>
      <c r="I4" s="64"/>
      <c r="J4" s="24" t="s">
        <v>4</v>
      </c>
      <c r="K4" s="24" t="s">
        <v>5</v>
      </c>
      <c r="L4" s="24" t="s">
        <v>14</v>
      </c>
      <c r="M4" s="24" t="s">
        <v>10</v>
      </c>
      <c r="N4" s="24" t="s">
        <v>15</v>
      </c>
      <c r="O4" s="24" t="s">
        <v>18</v>
      </c>
      <c r="P4" s="24" t="s">
        <v>6</v>
      </c>
      <c r="Q4" s="64"/>
      <c r="R4" s="71"/>
      <c r="S4" s="64"/>
    </row>
    <row r="5" spans="1:19" s="8" customFormat="1" ht="142.5" customHeight="1">
      <c r="A5" s="14">
        <v>1</v>
      </c>
      <c r="B5" s="14" t="s">
        <v>93</v>
      </c>
      <c r="C5" s="14" t="s">
        <v>103</v>
      </c>
      <c r="D5" s="14" t="s">
        <v>94</v>
      </c>
      <c r="E5" s="16"/>
      <c r="F5" s="16">
        <v>1</v>
      </c>
      <c r="G5" s="16"/>
      <c r="H5" s="16">
        <v>1</v>
      </c>
      <c r="I5" s="14" t="s">
        <v>133</v>
      </c>
      <c r="J5" s="14"/>
      <c r="K5" s="30"/>
      <c r="L5" s="30"/>
      <c r="M5" s="14">
        <v>1</v>
      </c>
      <c r="N5" s="30"/>
      <c r="O5" s="30"/>
      <c r="P5" s="14"/>
      <c r="Q5" s="19" t="s">
        <v>95</v>
      </c>
      <c r="R5" s="19" t="s">
        <v>131</v>
      </c>
      <c r="S5" s="14" t="s">
        <v>132</v>
      </c>
    </row>
    <row r="6" spans="1:19" s="8" customFormat="1" ht="147" customHeight="1">
      <c r="A6" s="14">
        <v>2</v>
      </c>
      <c r="B6" s="14" t="s">
        <v>116</v>
      </c>
      <c r="C6" s="14" t="s">
        <v>109</v>
      </c>
      <c r="D6" s="14" t="s">
        <v>108</v>
      </c>
      <c r="E6" s="16">
        <v>1</v>
      </c>
      <c r="F6" s="16"/>
      <c r="G6" s="16"/>
      <c r="H6" s="16">
        <v>1</v>
      </c>
      <c r="I6" s="14" t="s">
        <v>117</v>
      </c>
      <c r="J6" s="14"/>
      <c r="K6" s="30"/>
      <c r="L6" s="30"/>
      <c r="M6" s="14">
        <v>1</v>
      </c>
      <c r="N6" s="30"/>
      <c r="O6" s="30"/>
      <c r="P6" s="14"/>
      <c r="Q6" s="19" t="s">
        <v>111</v>
      </c>
      <c r="R6" s="19"/>
      <c r="S6" s="14" t="s">
        <v>110</v>
      </c>
    </row>
    <row r="7" spans="1:19" s="8" customFormat="1" ht="130.5" customHeight="1">
      <c r="A7" s="14">
        <v>3</v>
      </c>
      <c r="B7" s="14" t="s">
        <v>112</v>
      </c>
      <c r="C7" s="28" t="s">
        <v>113</v>
      </c>
      <c r="D7" s="14" t="s">
        <v>129</v>
      </c>
      <c r="E7" s="16"/>
      <c r="F7" s="16">
        <v>1</v>
      </c>
      <c r="G7" s="16"/>
      <c r="H7" s="16">
        <v>1</v>
      </c>
      <c r="I7" s="14" t="s">
        <v>153</v>
      </c>
      <c r="J7" s="14"/>
      <c r="K7" s="14">
        <v>1</v>
      </c>
      <c r="L7" s="30"/>
      <c r="M7" s="14"/>
      <c r="N7" s="30"/>
      <c r="O7" s="30"/>
      <c r="P7" s="14"/>
      <c r="Q7" s="19" t="s">
        <v>114</v>
      </c>
      <c r="R7" s="19" t="s">
        <v>130</v>
      </c>
      <c r="S7" s="14" t="s">
        <v>115</v>
      </c>
    </row>
    <row r="8" spans="1:19" ht="12.75">
      <c r="A8" s="42"/>
      <c r="B8" s="42"/>
      <c r="C8" s="42"/>
      <c r="D8" s="42"/>
      <c r="E8" s="41">
        <f>SUM(E5:E7)</f>
        <v>1</v>
      </c>
      <c r="F8" s="41">
        <f>SUM(F5:F7)</f>
        <v>2</v>
      </c>
      <c r="G8" s="41">
        <f>SUM(G5:G5)</f>
        <v>0</v>
      </c>
      <c r="H8" s="41">
        <f>SUM(H5:H7)</f>
        <v>3</v>
      </c>
      <c r="I8" s="41"/>
      <c r="J8" s="41">
        <f aca="true" t="shared" si="0" ref="J8:P8">SUM(J5:J5)</f>
        <v>0</v>
      </c>
      <c r="K8" s="41">
        <f>SUM(K5:K7)</f>
        <v>1</v>
      </c>
      <c r="L8" s="41">
        <f t="shared" si="0"/>
        <v>0</v>
      </c>
      <c r="M8" s="41">
        <f>SUM(M5:M7)</f>
        <v>2</v>
      </c>
      <c r="N8" s="41">
        <f t="shared" si="0"/>
        <v>0</v>
      </c>
      <c r="O8" s="41">
        <f t="shared" si="0"/>
        <v>0</v>
      </c>
      <c r="P8" s="41">
        <f t="shared" si="0"/>
        <v>0</v>
      </c>
      <c r="Q8" s="42"/>
      <c r="R8" s="42"/>
      <c r="S8" s="42"/>
    </row>
  </sheetData>
  <sheetProtection password="8D11" sheet="1" objects="1" scenarios="1" selectLockedCells="1" selectUnlockedCells="1"/>
  <mergeCells count="12">
    <mergeCell ref="J3:P3"/>
    <mergeCell ref="Q3:Q4"/>
    <mergeCell ref="R3:R4"/>
    <mergeCell ref="S3:S4"/>
    <mergeCell ref="A2:S2"/>
    <mergeCell ref="A3:A4"/>
    <mergeCell ref="B3:B4"/>
    <mergeCell ref="C3:C4"/>
    <mergeCell ref="D3:D4"/>
    <mergeCell ref="E3:G3"/>
    <mergeCell ref="H3:H4"/>
    <mergeCell ref="I3:I4"/>
  </mergeCells>
  <printOptions/>
  <pageMargins left="0.25" right="0.25" top="0.25" bottom="0.25" header="0.5" footer="0.5"/>
  <pageSetup horizontalDpi="600" verticalDpi="600" orientation="landscape" paperSize="5" scale="80"/>
</worksheet>
</file>

<file path=xl/worksheets/sheet12.xml><?xml version="1.0" encoding="utf-8"?>
<worksheet xmlns="http://schemas.openxmlformats.org/spreadsheetml/2006/main" xmlns:r="http://schemas.openxmlformats.org/officeDocument/2006/relationships">
  <dimension ref="A6:S10"/>
  <sheetViews>
    <sheetView zoomScale="80" zoomScaleNormal="80" zoomScalePageLayoutView="80" workbookViewId="0" topLeftCell="A1">
      <selection activeCell="I21" sqref="I20:I21"/>
    </sheetView>
  </sheetViews>
  <sheetFormatPr defaultColWidth="8.7109375" defaultRowHeight="12.75"/>
  <cols>
    <col min="1" max="1" width="4.421875" style="11" customWidth="1"/>
    <col min="2" max="2" width="14.421875" style="11" customWidth="1"/>
    <col min="3" max="3" width="13.421875" style="11" customWidth="1"/>
    <col min="4" max="4" width="16.421875" style="11" customWidth="1"/>
    <col min="5" max="5" width="5.28125" style="11" customWidth="1"/>
    <col min="6" max="6" width="10.7109375" style="11" customWidth="1"/>
    <col min="7" max="8" width="7.28125" style="11" customWidth="1"/>
    <col min="9" max="9" width="69.421875" style="11" customWidth="1"/>
    <col min="10" max="16" width="4.7109375" style="11" customWidth="1"/>
    <col min="17" max="17" width="12.00390625" style="11" customWidth="1"/>
    <col min="18" max="18" width="11.421875" style="11" customWidth="1"/>
    <col min="19" max="19" width="16.28125" style="11" customWidth="1"/>
    <col min="20" max="16384" width="8.7109375" style="11" customWidth="1"/>
  </cols>
  <sheetData>
    <row r="6" spans="1:19" ht="26.25" customHeight="1">
      <c r="A6" s="63" t="s">
        <v>190</v>
      </c>
      <c r="B6" s="63"/>
      <c r="C6" s="63"/>
      <c r="D6" s="63"/>
      <c r="E6" s="63"/>
      <c r="F6" s="63"/>
      <c r="G6" s="63"/>
      <c r="H6" s="63"/>
      <c r="I6" s="63"/>
      <c r="J6" s="63"/>
      <c r="K6" s="63"/>
      <c r="L6" s="63"/>
      <c r="M6" s="63"/>
      <c r="N6" s="63"/>
      <c r="O6" s="63"/>
      <c r="P6" s="63"/>
      <c r="Q6" s="63"/>
      <c r="R6" s="63"/>
      <c r="S6" s="63"/>
    </row>
    <row r="7" spans="1:19" ht="27" customHeight="1">
      <c r="A7" s="64" t="s">
        <v>0</v>
      </c>
      <c r="B7" s="64" t="s">
        <v>1</v>
      </c>
      <c r="C7" s="64" t="s">
        <v>2</v>
      </c>
      <c r="D7" s="64" t="s">
        <v>154</v>
      </c>
      <c r="E7" s="65" t="s">
        <v>7</v>
      </c>
      <c r="F7" s="66"/>
      <c r="G7" s="67"/>
      <c r="H7" s="68" t="s">
        <v>13</v>
      </c>
      <c r="I7" s="64" t="s">
        <v>3</v>
      </c>
      <c r="J7" s="64" t="s">
        <v>12</v>
      </c>
      <c r="K7" s="64"/>
      <c r="L7" s="64"/>
      <c r="M7" s="64"/>
      <c r="N7" s="64"/>
      <c r="O7" s="64"/>
      <c r="P7" s="64"/>
      <c r="Q7" s="64" t="s">
        <v>9</v>
      </c>
      <c r="R7" s="70" t="s">
        <v>45</v>
      </c>
      <c r="S7" s="64" t="s">
        <v>8</v>
      </c>
    </row>
    <row r="8" spans="1:19" ht="168" customHeight="1">
      <c r="A8" s="64"/>
      <c r="B8" s="64"/>
      <c r="C8" s="64"/>
      <c r="D8" s="64"/>
      <c r="E8" s="23" t="s">
        <v>16</v>
      </c>
      <c r="F8" s="23" t="s">
        <v>135</v>
      </c>
      <c r="G8" s="23" t="s">
        <v>58</v>
      </c>
      <c r="H8" s="69"/>
      <c r="I8" s="64"/>
      <c r="J8" s="24" t="s">
        <v>4</v>
      </c>
      <c r="K8" s="24" t="s">
        <v>5</v>
      </c>
      <c r="L8" s="24" t="s">
        <v>14</v>
      </c>
      <c r="M8" s="24" t="s">
        <v>10</v>
      </c>
      <c r="N8" s="24" t="s">
        <v>15</v>
      </c>
      <c r="O8" s="24" t="s">
        <v>18</v>
      </c>
      <c r="P8" s="24" t="s">
        <v>6</v>
      </c>
      <c r="Q8" s="64"/>
      <c r="R8" s="71"/>
      <c r="S8" s="64"/>
    </row>
    <row r="9" spans="1:19" s="31" customFormat="1" ht="36.75" customHeight="1">
      <c r="A9" s="14"/>
      <c r="B9" s="14"/>
      <c r="C9" s="14"/>
      <c r="D9" s="14"/>
      <c r="E9" s="14"/>
      <c r="F9" s="14"/>
      <c r="G9" s="14"/>
      <c r="H9" s="14"/>
      <c r="I9" s="14"/>
      <c r="J9" s="14"/>
      <c r="K9" s="14"/>
      <c r="L9" s="14"/>
      <c r="M9" s="14"/>
      <c r="N9" s="14"/>
      <c r="O9" s="14"/>
      <c r="P9" s="14"/>
      <c r="Q9" s="18"/>
      <c r="R9" s="18"/>
      <c r="S9" s="14"/>
    </row>
    <row r="10" spans="1:19" ht="19.5" customHeight="1">
      <c r="A10" s="42"/>
      <c r="B10" s="45"/>
      <c r="C10" s="45"/>
      <c r="D10" s="45"/>
      <c r="E10" s="46">
        <f>SUM(E9:E9)</f>
        <v>0</v>
      </c>
      <c r="F10" s="46"/>
      <c r="G10" s="46">
        <f>SUM(G9:G9)</f>
        <v>0</v>
      </c>
      <c r="H10" s="46">
        <f>SUM(H9:H9)</f>
        <v>0</v>
      </c>
      <c r="I10" s="46"/>
      <c r="J10" s="46">
        <f aca="true" t="shared" si="0" ref="J10:P10">SUM(J9:J9)</f>
        <v>0</v>
      </c>
      <c r="K10" s="46">
        <f t="shared" si="0"/>
        <v>0</v>
      </c>
      <c r="L10" s="46">
        <f t="shared" si="0"/>
        <v>0</v>
      </c>
      <c r="M10" s="46">
        <f t="shared" si="0"/>
        <v>0</v>
      </c>
      <c r="N10" s="46">
        <f t="shared" si="0"/>
        <v>0</v>
      </c>
      <c r="O10" s="46">
        <f t="shared" si="0"/>
        <v>0</v>
      </c>
      <c r="P10" s="46">
        <f t="shared" si="0"/>
        <v>0</v>
      </c>
      <c r="Q10" s="45"/>
      <c r="R10" s="45"/>
      <c r="S10" s="45"/>
    </row>
  </sheetData>
  <sheetProtection password="8D11" sheet="1" objects="1" scenarios="1" selectLockedCells="1" selectUnlockedCells="1"/>
  <mergeCells count="12">
    <mergeCell ref="J7:P7"/>
    <mergeCell ref="Q7:Q8"/>
    <mergeCell ref="R7:R8"/>
    <mergeCell ref="S7:S8"/>
    <mergeCell ref="A6:S6"/>
    <mergeCell ref="A7:A8"/>
    <mergeCell ref="B7:B8"/>
    <mergeCell ref="C7:C8"/>
    <mergeCell ref="D7:D8"/>
    <mergeCell ref="E7:G7"/>
    <mergeCell ref="H7:H8"/>
    <mergeCell ref="I7:I8"/>
  </mergeCells>
  <printOptions/>
  <pageMargins left="0.25" right="0.25" top="0.25" bottom="0.25" header="0.5" footer="0.5"/>
  <pageSetup horizontalDpi="600" verticalDpi="600" orientation="landscape" paperSize="5" scale="80"/>
</worksheet>
</file>

<file path=xl/worksheets/sheet13.xml><?xml version="1.0" encoding="utf-8"?>
<worksheet xmlns="http://schemas.openxmlformats.org/spreadsheetml/2006/main" xmlns:r="http://schemas.openxmlformats.org/officeDocument/2006/relationships">
  <dimension ref="A1:I36"/>
  <sheetViews>
    <sheetView zoomScalePageLayoutView="85" workbookViewId="0" topLeftCell="A1">
      <pane xSplit="1" ySplit="1" topLeftCell="B2" activePane="bottomRight" state="frozen"/>
      <selection pane="topLeft" activeCell="A1" sqref="A1"/>
      <selection pane="topRight" activeCell="B1" sqref="B1"/>
      <selection pane="bottomLeft" activeCell="A3" sqref="A3"/>
      <selection pane="bottomRight" activeCell="K16" sqref="K16"/>
    </sheetView>
  </sheetViews>
  <sheetFormatPr defaultColWidth="8.7109375" defaultRowHeight="12.75"/>
  <cols>
    <col min="1" max="1" width="7.421875" style="0" customWidth="1"/>
    <col min="2" max="2" width="14.7109375" style="0" customWidth="1"/>
    <col min="3" max="3" width="16.28125" style="0" customWidth="1"/>
    <col min="4" max="4" width="12.421875" style="0" customWidth="1"/>
    <col min="5" max="5" width="9.7109375" style="0" customWidth="1"/>
    <col min="6" max="6" width="13.421875" style="0" customWidth="1"/>
    <col min="7" max="8" width="9.7109375" style="0" customWidth="1"/>
    <col min="9" max="9" width="13.421875" style="0" customWidth="1"/>
  </cols>
  <sheetData>
    <row r="1" spans="1:9" ht="39" customHeight="1">
      <c r="A1" s="85"/>
      <c r="B1" s="85"/>
      <c r="C1" s="85"/>
      <c r="D1" s="85"/>
      <c r="E1" s="85"/>
      <c r="F1" s="85"/>
      <c r="G1" s="85"/>
      <c r="H1" s="85"/>
      <c r="I1" s="85"/>
    </row>
    <row r="2" spans="2:9" s="3" customFormat="1" ht="21.75" customHeight="1">
      <c r="B2" s="80" t="s">
        <v>178</v>
      </c>
      <c r="C2" s="81"/>
      <c r="D2" s="81"/>
      <c r="E2" s="81"/>
      <c r="F2" s="81"/>
      <c r="G2" s="81"/>
      <c r="H2" s="81"/>
      <c r="I2" s="81"/>
    </row>
    <row r="3" spans="2:9" s="3" customFormat="1" ht="21.75" customHeight="1">
      <c r="B3" s="82" t="s">
        <v>156</v>
      </c>
      <c r="C3" s="80" t="s">
        <v>157</v>
      </c>
      <c r="D3" s="80" t="s">
        <v>12</v>
      </c>
      <c r="E3" s="80"/>
      <c r="F3" s="80"/>
      <c r="G3" s="80"/>
      <c r="H3" s="80"/>
      <c r="I3" s="80"/>
    </row>
    <row r="4" spans="2:9" s="3" customFormat="1" ht="51.75" customHeight="1">
      <c r="B4" s="83"/>
      <c r="C4" s="80"/>
      <c r="D4" s="62" t="s">
        <v>4</v>
      </c>
      <c r="E4" s="62" t="s">
        <v>5</v>
      </c>
      <c r="F4" s="62" t="s">
        <v>10</v>
      </c>
      <c r="G4" s="62" t="s">
        <v>158</v>
      </c>
      <c r="H4" s="62" t="s">
        <v>159</v>
      </c>
      <c r="I4" s="62" t="s">
        <v>160</v>
      </c>
    </row>
    <row r="5" spans="2:9" s="3" customFormat="1" ht="12.75">
      <c r="B5" s="47" t="s">
        <v>161</v>
      </c>
      <c r="C5" s="48">
        <v>6</v>
      </c>
      <c r="D5" s="49">
        <v>1</v>
      </c>
      <c r="E5" s="49">
        <v>3</v>
      </c>
      <c r="F5" s="49">
        <v>0</v>
      </c>
      <c r="G5" s="49">
        <v>0</v>
      </c>
      <c r="H5" s="49">
        <v>0</v>
      </c>
      <c r="I5" s="49">
        <v>2</v>
      </c>
    </row>
    <row r="6" spans="2:9" s="3" customFormat="1" ht="12.75">
      <c r="B6" s="47" t="s">
        <v>162</v>
      </c>
      <c r="C6" s="50">
        <v>3</v>
      </c>
      <c r="D6" s="49">
        <v>1</v>
      </c>
      <c r="E6" s="49">
        <v>1</v>
      </c>
      <c r="F6" s="49">
        <v>1</v>
      </c>
      <c r="G6" s="49">
        <v>0</v>
      </c>
      <c r="H6" s="49">
        <v>0</v>
      </c>
      <c r="I6" s="49">
        <v>0</v>
      </c>
    </row>
    <row r="7" spans="2:9" s="3" customFormat="1" ht="12.75">
      <c r="B7" s="51" t="s">
        <v>163</v>
      </c>
      <c r="C7" s="48">
        <v>2</v>
      </c>
      <c r="D7" s="49">
        <v>0</v>
      </c>
      <c r="E7" s="49">
        <v>0</v>
      </c>
      <c r="F7" s="49">
        <v>0</v>
      </c>
      <c r="G7" s="49">
        <v>0</v>
      </c>
      <c r="H7" s="49">
        <v>0</v>
      </c>
      <c r="I7" s="49">
        <v>2</v>
      </c>
    </row>
    <row r="8" spans="2:9" s="3" customFormat="1" ht="12.75">
      <c r="B8" s="51" t="s">
        <v>164</v>
      </c>
      <c r="C8" s="48">
        <v>1</v>
      </c>
      <c r="D8" s="49">
        <v>0</v>
      </c>
      <c r="E8" s="49">
        <v>0</v>
      </c>
      <c r="F8" s="49">
        <v>1</v>
      </c>
      <c r="G8" s="49">
        <v>0</v>
      </c>
      <c r="H8" s="49">
        <v>0</v>
      </c>
      <c r="I8" s="49">
        <v>0</v>
      </c>
    </row>
    <row r="9" spans="2:9" s="3" customFormat="1" ht="12.75">
      <c r="B9" s="51" t="s">
        <v>165</v>
      </c>
      <c r="C9" s="52">
        <v>0</v>
      </c>
      <c r="D9" s="49">
        <v>0</v>
      </c>
      <c r="E9" s="49">
        <v>0</v>
      </c>
      <c r="F9" s="49">
        <v>0</v>
      </c>
      <c r="G9" s="49">
        <v>0</v>
      </c>
      <c r="H9" s="49">
        <v>0</v>
      </c>
      <c r="I9" s="49">
        <v>0</v>
      </c>
    </row>
    <row r="10" spans="2:9" s="3" customFormat="1" ht="12.75">
      <c r="B10" s="51" t="s">
        <v>166</v>
      </c>
      <c r="C10" s="52">
        <v>3</v>
      </c>
      <c r="D10" s="49">
        <f>SUM('[1]Jun 20'!J11)</f>
        <v>3</v>
      </c>
      <c r="E10" s="49">
        <v>0</v>
      </c>
      <c r="F10" s="49">
        <v>0</v>
      </c>
      <c r="G10" s="49">
        <v>0</v>
      </c>
      <c r="H10" s="49">
        <v>0</v>
      </c>
      <c r="I10" s="49">
        <f>SUM('[1]Jun 20'!P11)</f>
        <v>0</v>
      </c>
    </row>
    <row r="11" spans="2:9" s="3" customFormat="1" ht="12.75">
      <c r="B11" s="53" t="s">
        <v>167</v>
      </c>
      <c r="C11" s="52">
        <f>SUM(D11:I11)</f>
        <v>5</v>
      </c>
      <c r="D11" s="54">
        <v>0</v>
      </c>
      <c r="E11" s="54">
        <v>2</v>
      </c>
      <c r="F11" s="54">
        <v>2</v>
      </c>
      <c r="G11" s="54">
        <v>0</v>
      </c>
      <c r="H11" s="54">
        <v>0</v>
      </c>
      <c r="I11" s="54">
        <f>SUM('[1]Jul 20'!P12)</f>
        <v>1</v>
      </c>
    </row>
    <row r="12" spans="2:9" s="3" customFormat="1" ht="12.75">
      <c r="B12" s="53" t="s">
        <v>168</v>
      </c>
      <c r="C12" s="52">
        <f>SUM('[1]Aug 20'!H11)</f>
        <v>5</v>
      </c>
      <c r="D12" s="53">
        <f>SUM('[1]Aug 20'!J11)</f>
        <v>1</v>
      </c>
      <c r="E12" s="53">
        <f>SUM('[1]Aug 20'!K11)</f>
        <v>0</v>
      </c>
      <c r="F12" s="53">
        <f>SUM('[1]Aug 20'!K11)</f>
        <v>0</v>
      </c>
      <c r="G12" s="53">
        <f>SUM('[1]Aug 20'!M11)</f>
        <v>0</v>
      </c>
      <c r="H12" s="53">
        <f>SUM('[1]Aug 20'!N11)</f>
        <v>0</v>
      </c>
      <c r="I12" s="53">
        <f>SUM('[1]Aug 20'!P11)</f>
        <v>4</v>
      </c>
    </row>
    <row r="13" spans="2:9" s="3" customFormat="1" ht="12.75">
      <c r="B13" s="53" t="s">
        <v>169</v>
      </c>
      <c r="C13" s="52">
        <f>SUM('[1]Sep 20'!H11)</f>
        <v>3</v>
      </c>
      <c r="D13" s="54">
        <f>SUM('[1]Sep 20'!J11)</f>
        <v>2</v>
      </c>
      <c r="E13" s="54">
        <f>SUM('[1]Sep 20'!K11)</f>
        <v>0</v>
      </c>
      <c r="F13" s="54">
        <f>SUM('[1]Sep 20'!L11)</f>
        <v>0</v>
      </c>
      <c r="G13" s="54">
        <f>SUM('[1]Sep 20'!N11)</f>
        <v>0</v>
      </c>
      <c r="H13" s="54">
        <f>SUM('[1]Sep 20'!O11)</f>
        <v>0</v>
      </c>
      <c r="I13" s="54">
        <f>SUM('[1]Sep 20'!P11)</f>
        <v>1</v>
      </c>
    </row>
    <row r="14" spans="2:9" s="3" customFormat="1" ht="12.75">
      <c r="B14" s="53" t="s">
        <v>170</v>
      </c>
      <c r="C14" s="52">
        <f>SUM('[1]Oct 20'!H10)</f>
        <v>0</v>
      </c>
      <c r="D14" s="54">
        <v>0</v>
      </c>
      <c r="E14" s="54">
        <f>SUM('[1]Oct 20'!K10)</f>
        <v>0</v>
      </c>
      <c r="F14" s="54">
        <v>0</v>
      </c>
      <c r="G14" s="54">
        <v>0</v>
      </c>
      <c r="H14" s="54">
        <v>0</v>
      </c>
      <c r="I14" s="54">
        <v>0</v>
      </c>
    </row>
    <row r="15" spans="2:9" s="3" customFormat="1" ht="12.75">
      <c r="B15" s="53" t="s">
        <v>171</v>
      </c>
      <c r="C15" s="52">
        <f>SUM('[1]Nov 20'!H12)</f>
        <v>3</v>
      </c>
      <c r="D15" s="54">
        <v>0</v>
      </c>
      <c r="E15" s="54">
        <f>SUM('[1]Nov 20'!K12)</f>
        <v>1</v>
      </c>
      <c r="F15" s="54">
        <v>2</v>
      </c>
      <c r="G15" s="54">
        <v>0</v>
      </c>
      <c r="H15" s="54">
        <v>0</v>
      </c>
      <c r="I15" s="54">
        <v>0</v>
      </c>
    </row>
    <row r="16" spans="2:9" s="3" customFormat="1" ht="12.75">
      <c r="B16" s="53" t="s">
        <v>172</v>
      </c>
      <c r="C16" s="52">
        <v>0</v>
      </c>
      <c r="D16" s="54">
        <v>0</v>
      </c>
      <c r="E16" s="54">
        <v>0</v>
      </c>
      <c r="F16" s="54">
        <v>0</v>
      </c>
      <c r="G16" s="54">
        <v>0</v>
      </c>
      <c r="H16" s="54">
        <v>0</v>
      </c>
      <c r="I16" s="54">
        <v>0</v>
      </c>
    </row>
    <row r="17" spans="2:9" s="3" customFormat="1" ht="15">
      <c r="B17" s="53" t="s">
        <v>11</v>
      </c>
      <c r="C17" s="55">
        <f aca="true" t="shared" si="0" ref="C17:I17">SUM(C5:C16)</f>
        <v>31</v>
      </c>
      <c r="D17" s="55">
        <f t="shared" si="0"/>
        <v>8</v>
      </c>
      <c r="E17" s="55">
        <f t="shared" si="0"/>
        <v>7</v>
      </c>
      <c r="F17" s="55">
        <f t="shared" si="0"/>
        <v>6</v>
      </c>
      <c r="G17" s="55">
        <f t="shared" si="0"/>
        <v>0</v>
      </c>
      <c r="H17" s="55">
        <f t="shared" si="0"/>
        <v>0</v>
      </c>
      <c r="I17" s="55">
        <f t="shared" si="0"/>
        <v>10</v>
      </c>
    </row>
    <row r="18" spans="2:9" s="3" customFormat="1" ht="21.75" customHeight="1">
      <c r="B18" s="56"/>
      <c r="C18" s="57"/>
      <c r="D18" s="57"/>
      <c r="E18" s="57"/>
      <c r="F18" s="57"/>
      <c r="G18" s="57"/>
      <c r="H18" s="57"/>
      <c r="I18" s="57"/>
    </row>
    <row r="19" spans="2:9" s="3" customFormat="1" ht="21.75" customHeight="1">
      <c r="B19" s="56"/>
      <c r="C19" s="57"/>
      <c r="D19" s="57"/>
      <c r="E19" s="57"/>
      <c r="F19" s="57"/>
      <c r="G19" s="57"/>
      <c r="H19" s="57"/>
      <c r="I19" s="57"/>
    </row>
    <row r="20" spans="2:9" s="3" customFormat="1" ht="21.75" customHeight="1">
      <c r="B20" s="56"/>
      <c r="C20" s="57"/>
      <c r="D20" s="57"/>
      <c r="E20" s="57"/>
      <c r="F20" s="57"/>
      <c r="G20" s="57"/>
      <c r="H20" s="57"/>
      <c r="I20" s="57"/>
    </row>
    <row r="21" spans="2:9" s="3" customFormat="1" ht="24.75" customHeight="1">
      <c r="B21" s="84" t="s">
        <v>173</v>
      </c>
      <c r="C21" s="84"/>
      <c r="D21" s="84"/>
      <c r="E21" s="84"/>
      <c r="F21" s="84"/>
      <c r="G21" s="57"/>
      <c r="H21" s="57"/>
      <c r="I21" s="57"/>
    </row>
    <row r="22" spans="2:9" s="3" customFormat="1" ht="80.25" customHeight="1">
      <c r="B22" s="58" t="s">
        <v>156</v>
      </c>
      <c r="C22" s="59" t="s">
        <v>174</v>
      </c>
      <c r="D22" s="58" t="s">
        <v>175</v>
      </c>
      <c r="E22" s="58" t="s">
        <v>176</v>
      </c>
      <c r="F22" s="58" t="s">
        <v>16</v>
      </c>
      <c r="G22" s="57"/>
      <c r="H22" s="57"/>
      <c r="I22" s="57"/>
    </row>
    <row r="23" spans="2:9" s="3" customFormat="1" ht="15">
      <c r="B23" s="53" t="s">
        <v>161</v>
      </c>
      <c r="C23" s="59">
        <v>6</v>
      </c>
      <c r="D23" s="60">
        <v>4</v>
      </c>
      <c r="E23" s="60">
        <v>2</v>
      </c>
      <c r="F23" s="60">
        <v>0</v>
      </c>
      <c r="G23" s="57"/>
      <c r="H23" s="57"/>
      <c r="I23" s="57"/>
    </row>
    <row r="24" spans="2:9" s="3" customFormat="1" ht="15">
      <c r="B24" s="53" t="s">
        <v>162</v>
      </c>
      <c r="C24" s="59">
        <v>3</v>
      </c>
      <c r="D24" s="60">
        <v>2</v>
      </c>
      <c r="E24" s="60">
        <v>1</v>
      </c>
      <c r="F24" s="60">
        <v>0</v>
      </c>
      <c r="G24" s="57"/>
      <c r="H24" s="57"/>
      <c r="I24" s="57"/>
    </row>
    <row r="25" spans="2:9" s="3" customFormat="1" ht="15">
      <c r="B25" s="51" t="s">
        <v>163</v>
      </c>
      <c r="C25" s="59">
        <f>SUM('[1]Mar 20'!H14)</f>
        <v>2</v>
      </c>
      <c r="D25" s="60">
        <f>SUM('[1]Mar 20'!G14)</f>
        <v>0</v>
      </c>
      <c r="E25" s="60">
        <f>SUM('[1]Mar 20'!F14)</f>
        <v>2</v>
      </c>
      <c r="F25" s="60">
        <f>SUM('[1]Mar 20'!E14)</f>
        <v>0</v>
      </c>
      <c r="G25" s="57"/>
      <c r="H25" s="57"/>
      <c r="I25" s="57"/>
    </row>
    <row r="26" spans="2:9" s="3" customFormat="1" ht="15">
      <c r="B26" s="51" t="s">
        <v>164</v>
      </c>
      <c r="C26" s="59">
        <v>1</v>
      </c>
      <c r="D26" s="60">
        <v>0</v>
      </c>
      <c r="E26" s="60">
        <v>1</v>
      </c>
      <c r="F26" s="60">
        <v>0</v>
      </c>
      <c r="G26" s="57"/>
      <c r="H26" s="57"/>
      <c r="I26" s="57"/>
    </row>
    <row r="27" spans="2:9" s="3" customFormat="1" ht="15">
      <c r="B27" s="51" t="s">
        <v>165</v>
      </c>
      <c r="C27" s="59">
        <v>0</v>
      </c>
      <c r="D27" s="60">
        <v>0</v>
      </c>
      <c r="E27" s="60">
        <v>0</v>
      </c>
      <c r="F27" s="60">
        <v>0</v>
      </c>
      <c r="G27" s="57"/>
      <c r="H27" s="57"/>
      <c r="I27" s="57"/>
    </row>
    <row r="28" spans="2:9" s="3" customFormat="1" ht="15">
      <c r="B28" s="51" t="s">
        <v>166</v>
      </c>
      <c r="C28" s="59">
        <v>3</v>
      </c>
      <c r="D28" s="60">
        <v>0</v>
      </c>
      <c r="E28" s="60">
        <f>SUM('[1]Jun 20'!F11)</f>
        <v>3</v>
      </c>
      <c r="F28" s="60">
        <v>0</v>
      </c>
      <c r="G28" s="57"/>
      <c r="H28" s="57"/>
      <c r="I28" s="57"/>
    </row>
    <row r="29" spans="2:9" s="3" customFormat="1" ht="15">
      <c r="B29" s="53" t="s">
        <v>167</v>
      </c>
      <c r="C29" s="59">
        <f>SUM('[1]Jul 20'!H12)</f>
        <v>5</v>
      </c>
      <c r="D29" s="60">
        <v>0</v>
      </c>
      <c r="E29" s="60">
        <f>SUM('[1]Jul 20'!F12)</f>
        <v>4</v>
      </c>
      <c r="F29" s="60">
        <f>SUM('[1]Jul 20'!E12)</f>
        <v>1</v>
      </c>
      <c r="G29" s="57"/>
      <c r="H29" s="57"/>
      <c r="I29" s="57"/>
    </row>
    <row r="30" spans="2:9" s="3" customFormat="1" ht="15">
      <c r="B30" s="53" t="s">
        <v>168</v>
      </c>
      <c r="C30" s="59">
        <f>SUM('[1]Aug 20'!H11)</f>
        <v>5</v>
      </c>
      <c r="D30" s="60">
        <v>0</v>
      </c>
      <c r="E30" s="60">
        <f>SUM('[1]Aug 20'!F11)</f>
        <v>5</v>
      </c>
      <c r="F30" s="60">
        <f>SUM('[1]Aug 20'!E11)</f>
        <v>0</v>
      </c>
      <c r="G30" s="57"/>
      <c r="H30" s="57"/>
      <c r="I30" s="57"/>
    </row>
    <row r="31" spans="2:9" s="3" customFormat="1" ht="15">
      <c r="B31" s="53" t="s">
        <v>169</v>
      </c>
      <c r="C31" s="59">
        <f>SUM('[1]Sep 20'!H11)</f>
        <v>3</v>
      </c>
      <c r="D31" s="60">
        <f>SUM('[1]Sep 20'!G11)</f>
        <v>0</v>
      </c>
      <c r="E31" s="60">
        <f>SUM('[1]Sep 20'!F11)</f>
        <v>2</v>
      </c>
      <c r="F31" s="60">
        <f>SUM('[1]Sep 20'!E11)</f>
        <v>1</v>
      </c>
      <c r="G31" s="57"/>
      <c r="H31" s="57"/>
      <c r="I31" s="57"/>
    </row>
    <row r="32" spans="2:9" s="3" customFormat="1" ht="15">
      <c r="B32" s="53" t="s">
        <v>170</v>
      </c>
      <c r="C32" s="59">
        <f>SUM('[1]Oct 20'!H10)</f>
        <v>0</v>
      </c>
      <c r="D32" s="60">
        <f>SUM('[1]Oct 20'!G10)</f>
        <v>0</v>
      </c>
      <c r="E32" s="60">
        <f>SUM('[1]Oct 20'!F10)</f>
        <v>0</v>
      </c>
      <c r="F32" s="60">
        <f>SUM('[1]Oct 20'!E10)</f>
        <v>0</v>
      </c>
      <c r="G32" s="57"/>
      <c r="H32" s="57"/>
      <c r="I32" s="57"/>
    </row>
    <row r="33" spans="2:9" s="3" customFormat="1" ht="15">
      <c r="B33" s="61" t="s">
        <v>171</v>
      </c>
      <c r="C33" s="59">
        <f>SUM('[1]Nov 20'!H12)</f>
        <v>3</v>
      </c>
      <c r="D33" s="60">
        <f>SUM('[1]Nov 20'!G12)</f>
        <v>0</v>
      </c>
      <c r="E33" s="60">
        <f>SUM('[1]Nov 20'!F12)</f>
        <v>2</v>
      </c>
      <c r="F33" s="60">
        <f>SUM('[1]Nov 20'!E12)</f>
        <v>1</v>
      </c>
      <c r="G33" s="57"/>
      <c r="H33" s="57"/>
      <c r="I33" s="57"/>
    </row>
    <row r="34" spans="2:9" s="3" customFormat="1" ht="15">
      <c r="B34" s="61" t="s">
        <v>172</v>
      </c>
      <c r="C34" s="59">
        <v>0</v>
      </c>
      <c r="D34" s="60">
        <v>0</v>
      </c>
      <c r="E34" s="60">
        <v>0</v>
      </c>
      <c r="F34" s="60">
        <v>0</v>
      </c>
      <c r="G34" s="57"/>
      <c r="H34" s="57"/>
      <c r="I34" s="57"/>
    </row>
    <row r="35" spans="2:9" s="3" customFormat="1" ht="15">
      <c r="B35" s="58" t="s">
        <v>11</v>
      </c>
      <c r="C35" s="59">
        <f>SUM(C23:C34)</f>
        <v>31</v>
      </c>
      <c r="D35" s="58">
        <f>SUM(D23:D34)</f>
        <v>6</v>
      </c>
      <c r="E35" s="58">
        <f>SUM(E23:E34)</f>
        <v>22</v>
      </c>
      <c r="F35" s="58">
        <f>SUM(F23:F34)</f>
        <v>3</v>
      </c>
      <c r="G35" s="57"/>
      <c r="H35" s="57"/>
      <c r="I35" s="57"/>
    </row>
    <row r="36" spans="2:9" s="3" customFormat="1" ht="21.75" customHeight="1">
      <c r="B36" s="56"/>
      <c r="C36" s="57"/>
      <c r="D36" s="57"/>
      <c r="E36" s="57"/>
      <c r="F36" s="57"/>
      <c r="G36" s="57"/>
      <c r="H36" s="57"/>
      <c r="I36" s="57"/>
    </row>
    <row r="37" ht="22.5" customHeight="1"/>
    <row r="38" ht="31.5" customHeight="1"/>
    <row r="39" ht="16.5" customHeight="1"/>
    <row r="40" ht="22.5" customHeight="1"/>
    <row r="41" ht="16.5" customHeight="1"/>
    <row r="42" ht="24.75" customHeight="1"/>
    <row r="43" ht="21" customHeight="1"/>
  </sheetData>
  <sheetProtection/>
  <mergeCells count="6">
    <mergeCell ref="B2:I2"/>
    <mergeCell ref="B3:B4"/>
    <mergeCell ref="C3:C4"/>
    <mergeCell ref="D3:I3"/>
    <mergeCell ref="B21:F21"/>
    <mergeCell ref="A1:I1"/>
  </mergeCells>
  <printOptions/>
  <pageMargins left="0.25" right="0.25" top="0.5" bottom="0.5" header="0.3" footer="0.3"/>
  <pageSetup horizontalDpi="600" verticalDpi="600" orientation="portrait" paperSize="9" scale="85" r:id="rId2"/>
  <drawing r:id="rId1"/>
</worksheet>
</file>

<file path=xl/worksheets/sheet2.xml><?xml version="1.0" encoding="utf-8"?>
<worksheet xmlns="http://schemas.openxmlformats.org/spreadsheetml/2006/main" xmlns:r="http://schemas.openxmlformats.org/officeDocument/2006/relationships">
  <dimension ref="A3:T9"/>
  <sheetViews>
    <sheetView zoomScale="85" zoomScaleNormal="85" zoomScalePageLayoutView="55" workbookViewId="0" topLeftCell="A1">
      <pane ySplit="5" topLeftCell="A6" activePane="bottomLeft" state="frozen"/>
      <selection pane="topLeft" activeCell="A1" sqref="A1"/>
      <selection pane="bottomLeft" activeCell="I6" sqref="I6"/>
    </sheetView>
  </sheetViews>
  <sheetFormatPr defaultColWidth="8.7109375" defaultRowHeight="12.75"/>
  <cols>
    <col min="1" max="1" width="4.421875" style="0" customWidth="1"/>
    <col min="2" max="2" width="15.7109375" style="0" customWidth="1"/>
    <col min="3" max="3" width="15.28125" style="0" customWidth="1"/>
    <col min="4" max="4" width="13.7109375" style="0" customWidth="1"/>
    <col min="5" max="5" width="4.7109375" style="0" customWidth="1"/>
    <col min="6" max="6" width="9.28125" style="0" customWidth="1"/>
    <col min="7" max="7" width="5.421875" style="0" customWidth="1"/>
    <col min="8" max="8" width="6.00390625" style="0" customWidth="1"/>
    <col min="9" max="9" width="82.57421875" style="0" customWidth="1"/>
    <col min="10" max="16" width="4.7109375" style="0" customWidth="1"/>
    <col min="17" max="17" width="13.28125" style="0" customWidth="1"/>
    <col min="18" max="18" width="13.421875" style="0" customWidth="1"/>
    <col min="19" max="19" width="18.28125" style="0" customWidth="1"/>
  </cols>
  <sheetData>
    <row r="3" spans="1:20" ht="26.25" customHeight="1">
      <c r="A3" s="63" t="s">
        <v>180</v>
      </c>
      <c r="B3" s="63"/>
      <c r="C3" s="63"/>
      <c r="D3" s="63"/>
      <c r="E3" s="63"/>
      <c r="F3" s="63"/>
      <c r="G3" s="63"/>
      <c r="H3" s="63"/>
      <c r="I3" s="63"/>
      <c r="J3" s="63"/>
      <c r="K3" s="63"/>
      <c r="L3" s="63"/>
      <c r="M3" s="63"/>
      <c r="N3" s="63"/>
      <c r="O3" s="63"/>
      <c r="P3" s="63"/>
      <c r="Q3" s="63"/>
      <c r="R3" s="63"/>
      <c r="S3" s="63"/>
      <c r="T3" s="11"/>
    </row>
    <row r="4" spans="1:20" ht="38.25" customHeight="1">
      <c r="A4" s="64" t="s">
        <v>0</v>
      </c>
      <c r="B4" s="64" t="s">
        <v>1</v>
      </c>
      <c r="C4" s="64" t="s">
        <v>2</v>
      </c>
      <c r="D4" s="64" t="s">
        <v>137</v>
      </c>
      <c r="E4" s="65" t="s">
        <v>7</v>
      </c>
      <c r="F4" s="66"/>
      <c r="G4" s="67"/>
      <c r="H4" s="68" t="s">
        <v>13</v>
      </c>
      <c r="I4" s="64" t="s">
        <v>3</v>
      </c>
      <c r="J4" s="64" t="s">
        <v>12</v>
      </c>
      <c r="K4" s="64"/>
      <c r="L4" s="64"/>
      <c r="M4" s="64"/>
      <c r="N4" s="64"/>
      <c r="O4" s="64"/>
      <c r="P4" s="64"/>
      <c r="Q4" s="64" t="s">
        <v>9</v>
      </c>
      <c r="R4" s="70" t="s">
        <v>138</v>
      </c>
      <c r="S4" s="64" t="s">
        <v>8</v>
      </c>
      <c r="T4" s="11"/>
    </row>
    <row r="5" spans="1:20" ht="144.75" customHeight="1">
      <c r="A5" s="64"/>
      <c r="B5" s="64"/>
      <c r="C5" s="64"/>
      <c r="D5" s="64"/>
      <c r="E5" s="13" t="s">
        <v>16</v>
      </c>
      <c r="F5" s="13" t="s">
        <v>135</v>
      </c>
      <c r="G5" s="13" t="s">
        <v>58</v>
      </c>
      <c r="H5" s="69"/>
      <c r="I5" s="64"/>
      <c r="J5" s="24" t="s">
        <v>4</v>
      </c>
      <c r="K5" s="24" t="s">
        <v>5</v>
      </c>
      <c r="L5" s="24" t="s">
        <v>14</v>
      </c>
      <c r="M5" s="24" t="s">
        <v>10</v>
      </c>
      <c r="N5" s="24" t="s">
        <v>15</v>
      </c>
      <c r="O5" s="24" t="s">
        <v>18</v>
      </c>
      <c r="P5" s="24" t="s">
        <v>6</v>
      </c>
      <c r="Q5" s="64"/>
      <c r="R5" s="71"/>
      <c r="S5" s="64"/>
      <c r="T5" s="11"/>
    </row>
    <row r="6" spans="1:20" s="3" customFormat="1" ht="266.25" customHeight="1">
      <c r="A6" s="14">
        <v>1</v>
      </c>
      <c r="B6" s="14" t="s">
        <v>32</v>
      </c>
      <c r="C6" s="14" t="s">
        <v>33</v>
      </c>
      <c r="D6" s="14" t="s">
        <v>34</v>
      </c>
      <c r="E6" s="15"/>
      <c r="F6" s="15"/>
      <c r="G6" s="16">
        <v>1</v>
      </c>
      <c r="H6" s="17">
        <v>1</v>
      </c>
      <c r="I6" s="14" t="s">
        <v>35</v>
      </c>
      <c r="J6" s="14"/>
      <c r="K6" s="14">
        <v>1</v>
      </c>
      <c r="L6" s="14"/>
      <c r="M6" s="14"/>
      <c r="N6" s="14"/>
      <c r="O6" s="14"/>
      <c r="P6" s="14"/>
      <c r="Q6" s="18" t="s">
        <v>51</v>
      </c>
      <c r="R6" s="18" t="s">
        <v>41</v>
      </c>
      <c r="S6" s="14" t="s">
        <v>140</v>
      </c>
      <c r="T6" s="11"/>
    </row>
    <row r="7" spans="1:20" s="3" customFormat="1" ht="237" customHeight="1">
      <c r="A7" s="14">
        <v>2</v>
      </c>
      <c r="B7" s="14" t="s">
        <v>36</v>
      </c>
      <c r="C7" s="14" t="s">
        <v>62</v>
      </c>
      <c r="D7" s="14" t="s">
        <v>37</v>
      </c>
      <c r="E7" s="16"/>
      <c r="F7" s="16">
        <v>1</v>
      </c>
      <c r="G7" s="16"/>
      <c r="H7" s="17">
        <v>1</v>
      </c>
      <c r="I7" s="28" t="s">
        <v>118</v>
      </c>
      <c r="J7" s="14">
        <v>1</v>
      </c>
      <c r="K7" s="14"/>
      <c r="L7" s="14"/>
      <c r="M7" s="14"/>
      <c r="N7" s="14"/>
      <c r="O7" s="14"/>
      <c r="P7" s="29"/>
      <c r="Q7" s="18" t="s">
        <v>38</v>
      </c>
      <c r="R7" s="18" t="s">
        <v>106</v>
      </c>
      <c r="S7" s="14" t="s">
        <v>142</v>
      </c>
      <c r="T7" s="27"/>
    </row>
    <row r="8" spans="1:20" s="3" customFormat="1" ht="177" customHeight="1">
      <c r="A8" s="14">
        <v>3</v>
      </c>
      <c r="B8" s="14" t="s">
        <v>39</v>
      </c>
      <c r="C8" s="14" t="s">
        <v>119</v>
      </c>
      <c r="D8" s="14" t="s">
        <v>40</v>
      </c>
      <c r="E8" s="16"/>
      <c r="F8" s="16"/>
      <c r="G8" s="16">
        <v>1</v>
      </c>
      <c r="H8" s="17">
        <v>1</v>
      </c>
      <c r="I8" s="14" t="s">
        <v>139</v>
      </c>
      <c r="J8" s="14"/>
      <c r="K8" s="14"/>
      <c r="L8" s="14"/>
      <c r="M8" s="14">
        <v>1</v>
      </c>
      <c r="N8" s="14"/>
      <c r="O8" s="14"/>
      <c r="P8" s="14"/>
      <c r="Q8" s="18" t="s">
        <v>41</v>
      </c>
      <c r="R8" s="18" t="s">
        <v>52</v>
      </c>
      <c r="S8" s="14" t="s">
        <v>141</v>
      </c>
      <c r="T8" s="11"/>
    </row>
    <row r="9" spans="1:20" ht="13.5">
      <c r="A9" s="20"/>
      <c r="B9" s="21" t="s">
        <v>11</v>
      </c>
      <c r="C9" s="20"/>
      <c r="D9" s="20"/>
      <c r="E9" s="22">
        <f>SUM(E6:E8)</f>
        <v>0</v>
      </c>
      <c r="F9" s="22">
        <f>SUM(F6:F8)</f>
        <v>1</v>
      </c>
      <c r="G9" s="22">
        <f>SUM(G6:G8)</f>
        <v>2</v>
      </c>
      <c r="H9" s="22">
        <f>SUM(H6:H8)</f>
        <v>3</v>
      </c>
      <c r="I9" s="22"/>
      <c r="J9" s="22">
        <f aca="true" t="shared" si="0" ref="J9:P9">SUM(J6:J8)</f>
        <v>1</v>
      </c>
      <c r="K9" s="22">
        <f t="shared" si="0"/>
        <v>1</v>
      </c>
      <c r="L9" s="22">
        <f t="shared" si="0"/>
        <v>0</v>
      </c>
      <c r="M9" s="22">
        <f t="shared" si="0"/>
        <v>1</v>
      </c>
      <c r="N9" s="22">
        <f t="shared" si="0"/>
        <v>0</v>
      </c>
      <c r="O9" s="22">
        <f t="shared" si="0"/>
        <v>0</v>
      </c>
      <c r="P9" s="22">
        <f t="shared" si="0"/>
        <v>0</v>
      </c>
      <c r="Q9" s="20"/>
      <c r="R9" s="20"/>
      <c r="S9" s="20"/>
      <c r="T9" s="11"/>
    </row>
  </sheetData>
  <sheetProtection password="8D11" sheet="1" objects="1" scenarios="1" selectLockedCells="1" selectUnlockedCells="1"/>
  <mergeCells count="12">
    <mergeCell ref="J4:P4"/>
    <mergeCell ref="R4:R5"/>
    <mergeCell ref="Q4:Q5"/>
    <mergeCell ref="S4:S5"/>
    <mergeCell ref="A3:S3"/>
    <mergeCell ref="A4:A5"/>
    <mergeCell ref="B4:B5"/>
    <mergeCell ref="C4:C5"/>
    <mergeCell ref="D4:D5"/>
    <mergeCell ref="E4:G4"/>
    <mergeCell ref="H4:H5"/>
    <mergeCell ref="I4:I5"/>
  </mergeCells>
  <printOptions/>
  <pageMargins left="0.25" right="0.25" top="0.25" bottom="0.25" header="0.5" footer="0.5"/>
  <pageSetup horizontalDpi="600" verticalDpi="600" orientation="landscape" paperSize="5" scale="80"/>
</worksheet>
</file>

<file path=xl/worksheets/sheet3.xml><?xml version="1.0" encoding="utf-8"?>
<worksheet xmlns="http://schemas.openxmlformats.org/spreadsheetml/2006/main" xmlns:r="http://schemas.openxmlformats.org/officeDocument/2006/relationships">
  <dimension ref="A2:S7"/>
  <sheetViews>
    <sheetView zoomScale="85" zoomScaleNormal="85" zoomScalePageLayoutView="55" workbookViewId="0" topLeftCell="A1">
      <pane ySplit="4" topLeftCell="A5" activePane="bottomLeft" state="frozen"/>
      <selection pane="topLeft" activeCell="A1" sqref="A1"/>
      <selection pane="bottomLeft" activeCell="I3" sqref="I3:I4"/>
    </sheetView>
  </sheetViews>
  <sheetFormatPr defaultColWidth="8.7109375" defaultRowHeight="12.75"/>
  <cols>
    <col min="1" max="1" width="4.421875" style="0" customWidth="1"/>
    <col min="2" max="2" width="14.421875" style="0" customWidth="1"/>
    <col min="3" max="3" width="13.421875" style="0" customWidth="1"/>
    <col min="4" max="4" width="16.421875" style="0" customWidth="1"/>
    <col min="5" max="5" width="4.28125" style="0" customWidth="1"/>
    <col min="6" max="6" width="6.28125" style="0" customWidth="1"/>
    <col min="7" max="7" width="5.00390625" style="0" customWidth="1"/>
    <col min="8" max="8" width="7.28125" style="0" customWidth="1"/>
    <col min="9" max="9" width="92.00390625" style="0" customWidth="1"/>
    <col min="10" max="16" width="4.7109375" style="0" customWidth="1"/>
    <col min="17" max="17" width="12.00390625" style="0" customWidth="1"/>
    <col min="18" max="18" width="14.140625" style="0" customWidth="1"/>
    <col min="19" max="19" width="20.421875" style="0" customWidth="1"/>
  </cols>
  <sheetData>
    <row r="2" spans="1:19" ht="26.25" customHeight="1">
      <c r="A2" s="63" t="s">
        <v>181</v>
      </c>
      <c r="B2" s="63"/>
      <c r="C2" s="63"/>
      <c r="D2" s="63"/>
      <c r="E2" s="63"/>
      <c r="F2" s="63"/>
      <c r="G2" s="63"/>
      <c r="H2" s="63"/>
      <c r="I2" s="63"/>
      <c r="J2" s="63"/>
      <c r="K2" s="63"/>
      <c r="L2" s="63"/>
      <c r="M2" s="63"/>
      <c r="N2" s="63"/>
      <c r="O2" s="63"/>
      <c r="P2" s="63"/>
      <c r="Q2" s="63"/>
      <c r="R2" s="63"/>
      <c r="S2" s="63"/>
    </row>
    <row r="3" spans="1:19" ht="27" customHeight="1">
      <c r="A3" s="64" t="s">
        <v>0</v>
      </c>
      <c r="B3" s="64" t="s">
        <v>1</v>
      </c>
      <c r="C3" s="64" t="s">
        <v>2</v>
      </c>
      <c r="D3" s="64" t="s">
        <v>137</v>
      </c>
      <c r="E3" s="65" t="s">
        <v>7</v>
      </c>
      <c r="F3" s="66"/>
      <c r="G3" s="67"/>
      <c r="H3" s="68" t="s">
        <v>13</v>
      </c>
      <c r="I3" s="64" t="s">
        <v>3</v>
      </c>
      <c r="J3" s="64" t="s">
        <v>12</v>
      </c>
      <c r="K3" s="64"/>
      <c r="L3" s="64"/>
      <c r="M3" s="64"/>
      <c r="N3" s="64"/>
      <c r="O3" s="64"/>
      <c r="P3" s="64"/>
      <c r="Q3" s="64" t="s">
        <v>9</v>
      </c>
      <c r="R3" s="70" t="s">
        <v>138</v>
      </c>
      <c r="S3" s="64" t="s">
        <v>8</v>
      </c>
    </row>
    <row r="4" spans="1:19" ht="225.75" customHeight="1">
      <c r="A4" s="64"/>
      <c r="B4" s="64"/>
      <c r="C4" s="64"/>
      <c r="D4" s="64"/>
      <c r="E4" s="13" t="s">
        <v>16</v>
      </c>
      <c r="F4" s="13" t="s">
        <v>135</v>
      </c>
      <c r="G4" s="13" t="s">
        <v>58</v>
      </c>
      <c r="H4" s="69"/>
      <c r="I4" s="64"/>
      <c r="J4" s="24" t="s">
        <v>4</v>
      </c>
      <c r="K4" s="24" t="s">
        <v>5</v>
      </c>
      <c r="L4" s="24" t="s">
        <v>14</v>
      </c>
      <c r="M4" s="24" t="s">
        <v>10</v>
      </c>
      <c r="N4" s="24" t="s">
        <v>15</v>
      </c>
      <c r="O4" s="24" t="s">
        <v>18</v>
      </c>
      <c r="P4" s="24" t="s">
        <v>6</v>
      </c>
      <c r="Q4" s="64"/>
      <c r="R4" s="71"/>
      <c r="S4" s="64"/>
    </row>
    <row r="5" spans="1:19" s="8" customFormat="1" ht="294.75" customHeight="1">
      <c r="A5" s="14">
        <v>1</v>
      </c>
      <c r="B5" s="14" t="s">
        <v>42</v>
      </c>
      <c r="C5" s="14" t="s">
        <v>53</v>
      </c>
      <c r="D5" s="14" t="s">
        <v>55</v>
      </c>
      <c r="E5" s="16"/>
      <c r="F5" s="16">
        <v>1</v>
      </c>
      <c r="G5" s="16"/>
      <c r="H5" s="16">
        <v>1</v>
      </c>
      <c r="I5" s="14" t="s">
        <v>143</v>
      </c>
      <c r="J5" s="14"/>
      <c r="K5" s="30"/>
      <c r="L5" s="30"/>
      <c r="M5" s="30"/>
      <c r="N5" s="30"/>
      <c r="O5" s="30"/>
      <c r="P5" s="14">
        <v>1</v>
      </c>
      <c r="Q5" s="19">
        <v>43900</v>
      </c>
      <c r="R5" s="19">
        <v>43954</v>
      </c>
      <c r="S5" s="14" t="s">
        <v>120</v>
      </c>
    </row>
    <row r="6" spans="1:19" s="31" customFormat="1" ht="118.5" customHeight="1">
      <c r="A6" s="14">
        <v>2</v>
      </c>
      <c r="B6" s="14" t="s">
        <v>43</v>
      </c>
      <c r="C6" s="14" t="s">
        <v>44</v>
      </c>
      <c r="D6" s="14" t="s">
        <v>54</v>
      </c>
      <c r="E6" s="16"/>
      <c r="F6" s="16">
        <v>1</v>
      </c>
      <c r="G6" s="16"/>
      <c r="H6" s="16">
        <v>1</v>
      </c>
      <c r="I6" s="14" t="s">
        <v>144</v>
      </c>
      <c r="J6" s="14"/>
      <c r="K6" s="30"/>
      <c r="L6" s="30"/>
      <c r="M6" s="30"/>
      <c r="N6" s="30"/>
      <c r="O6" s="30"/>
      <c r="P6" s="14">
        <v>1</v>
      </c>
      <c r="Q6" s="19">
        <v>43905</v>
      </c>
      <c r="R6" s="19"/>
      <c r="S6" s="14" t="s">
        <v>145</v>
      </c>
    </row>
    <row r="7" spans="1:19" s="10" customFormat="1" ht="26.25" customHeight="1">
      <c r="A7" s="20"/>
      <c r="B7" s="21" t="s">
        <v>11</v>
      </c>
      <c r="C7" s="32"/>
      <c r="D7" s="32"/>
      <c r="E7" s="26">
        <f>SUM(E5:E6)</f>
        <v>0</v>
      </c>
      <c r="F7" s="26">
        <f>SUM(F5:F6)</f>
        <v>2</v>
      </c>
      <c r="G7" s="26">
        <f>SUM(G5:G6)</f>
        <v>0</v>
      </c>
      <c r="H7" s="26">
        <f>SUM(H5:H6)</f>
        <v>2</v>
      </c>
      <c r="I7" s="26"/>
      <c r="J7" s="26">
        <f aca="true" t="shared" si="0" ref="J7:P7">SUM(J5:J6)</f>
        <v>0</v>
      </c>
      <c r="K7" s="26">
        <f t="shared" si="0"/>
        <v>0</v>
      </c>
      <c r="L7" s="26">
        <f t="shared" si="0"/>
        <v>0</v>
      </c>
      <c r="M7" s="26">
        <f t="shared" si="0"/>
        <v>0</v>
      </c>
      <c r="N7" s="26">
        <f t="shared" si="0"/>
        <v>0</v>
      </c>
      <c r="O7" s="26">
        <f t="shared" si="0"/>
        <v>0</v>
      </c>
      <c r="P7" s="26">
        <f t="shared" si="0"/>
        <v>2</v>
      </c>
      <c r="Q7" s="32"/>
      <c r="R7" s="32"/>
      <c r="S7" s="32"/>
    </row>
  </sheetData>
  <sheetProtection password="8D11" sheet="1" objects="1" scenarios="1" selectLockedCells="1" selectUnlockedCells="1"/>
  <mergeCells count="12">
    <mergeCell ref="J3:P3"/>
    <mergeCell ref="R3:R4"/>
    <mergeCell ref="Q3:Q4"/>
    <mergeCell ref="S3:S4"/>
    <mergeCell ref="A2:S2"/>
    <mergeCell ref="A3:A4"/>
    <mergeCell ref="B3:B4"/>
    <mergeCell ref="C3:C4"/>
    <mergeCell ref="D3:D4"/>
    <mergeCell ref="E3:G3"/>
    <mergeCell ref="H3:H4"/>
    <mergeCell ref="I3:I4"/>
  </mergeCells>
  <printOptions/>
  <pageMargins left="0.25" right="0.25" top="0.25" bottom="0.25" header="0.5" footer="0.5"/>
  <pageSetup horizontalDpi="600" verticalDpi="600" orientation="landscape" paperSize="5" scale="80"/>
</worksheet>
</file>

<file path=xl/worksheets/sheet4.xml><?xml version="1.0" encoding="utf-8"?>
<worksheet xmlns="http://schemas.openxmlformats.org/spreadsheetml/2006/main" xmlns:r="http://schemas.openxmlformats.org/officeDocument/2006/relationships">
  <dimension ref="A2:S6"/>
  <sheetViews>
    <sheetView zoomScale="85" zoomScaleNormal="85" zoomScalePageLayoutView="55" workbookViewId="0" topLeftCell="A1">
      <pane ySplit="4" topLeftCell="A5" activePane="bottomLeft" state="frozen"/>
      <selection pane="topLeft" activeCell="A1" sqref="A1"/>
      <selection pane="bottomLeft" activeCell="I3" sqref="I3:I4"/>
    </sheetView>
  </sheetViews>
  <sheetFormatPr defaultColWidth="8.7109375" defaultRowHeight="12.75"/>
  <cols>
    <col min="1" max="1" width="4.421875" style="0" customWidth="1"/>
    <col min="2" max="2" width="14.421875" style="0" customWidth="1"/>
    <col min="3" max="3" width="13.421875" style="0" customWidth="1"/>
    <col min="4" max="4" width="16.421875" style="0" customWidth="1"/>
    <col min="5" max="5" width="4.28125" style="0" customWidth="1"/>
    <col min="6" max="6" width="11.28125" style="0" customWidth="1"/>
    <col min="7" max="7" width="6.00390625" style="0" customWidth="1"/>
    <col min="8" max="8" width="7.28125" style="0" customWidth="1"/>
    <col min="9" max="9" width="69.421875" style="0" customWidth="1"/>
    <col min="10" max="16" width="4.7109375" style="0" customWidth="1"/>
    <col min="17" max="17" width="12.00390625" style="0" customWidth="1"/>
    <col min="18" max="18" width="13.28125" style="0" customWidth="1"/>
    <col min="19" max="19" width="21.7109375" style="0" customWidth="1"/>
  </cols>
  <sheetData>
    <row r="2" spans="1:19" ht="26.25" customHeight="1">
      <c r="A2" s="63" t="s">
        <v>182</v>
      </c>
      <c r="B2" s="63"/>
      <c r="C2" s="63"/>
      <c r="D2" s="63"/>
      <c r="E2" s="63"/>
      <c r="F2" s="63"/>
      <c r="G2" s="63"/>
      <c r="H2" s="63"/>
      <c r="I2" s="63"/>
      <c r="J2" s="63"/>
      <c r="K2" s="63"/>
      <c r="L2" s="63"/>
      <c r="M2" s="63"/>
      <c r="N2" s="63"/>
      <c r="O2" s="63"/>
      <c r="P2" s="63"/>
      <c r="Q2" s="63"/>
      <c r="R2" s="63"/>
      <c r="S2" s="63"/>
    </row>
    <row r="3" spans="1:19" ht="27" customHeight="1">
      <c r="A3" s="64" t="s">
        <v>0</v>
      </c>
      <c r="B3" s="64" t="s">
        <v>1</v>
      </c>
      <c r="C3" s="64" t="s">
        <v>2</v>
      </c>
      <c r="D3" s="64" t="s">
        <v>137</v>
      </c>
      <c r="E3" s="65" t="s">
        <v>7</v>
      </c>
      <c r="F3" s="66"/>
      <c r="G3" s="67"/>
      <c r="H3" s="68" t="s">
        <v>13</v>
      </c>
      <c r="I3" s="64" t="s">
        <v>3</v>
      </c>
      <c r="J3" s="64" t="s">
        <v>12</v>
      </c>
      <c r="K3" s="64"/>
      <c r="L3" s="64"/>
      <c r="M3" s="64"/>
      <c r="N3" s="64"/>
      <c r="O3" s="64"/>
      <c r="P3" s="64"/>
      <c r="Q3" s="64" t="s">
        <v>9</v>
      </c>
      <c r="R3" s="70" t="s">
        <v>45</v>
      </c>
      <c r="S3" s="64" t="s">
        <v>8</v>
      </c>
    </row>
    <row r="4" spans="1:19" ht="157.5" customHeight="1">
      <c r="A4" s="64"/>
      <c r="B4" s="64"/>
      <c r="C4" s="64"/>
      <c r="D4" s="64"/>
      <c r="E4" s="23" t="s">
        <v>16</v>
      </c>
      <c r="F4" s="23" t="s">
        <v>135</v>
      </c>
      <c r="G4" s="23" t="s">
        <v>58</v>
      </c>
      <c r="H4" s="69"/>
      <c r="I4" s="64"/>
      <c r="J4" s="24" t="s">
        <v>4</v>
      </c>
      <c r="K4" s="24" t="s">
        <v>5</v>
      </c>
      <c r="L4" s="24" t="s">
        <v>14</v>
      </c>
      <c r="M4" s="24" t="s">
        <v>10</v>
      </c>
      <c r="N4" s="24" t="s">
        <v>15</v>
      </c>
      <c r="O4" s="24" t="s">
        <v>18</v>
      </c>
      <c r="P4" s="24" t="s">
        <v>6</v>
      </c>
      <c r="Q4" s="64"/>
      <c r="R4" s="71"/>
      <c r="S4" s="64"/>
    </row>
    <row r="5" spans="1:19" s="8" customFormat="1" ht="174" customHeight="1">
      <c r="A5" s="14">
        <v>1</v>
      </c>
      <c r="B5" s="14" t="s">
        <v>59</v>
      </c>
      <c r="C5" s="14" t="s">
        <v>61</v>
      </c>
      <c r="D5" s="14" t="s">
        <v>60</v>
      </c>
      <c r="E5" s="16"/>
      <c r="F5" s="16">
        <v>1</v>
      </c>
      <c r="G5" s="16"/>
      <c r="H5" s="16">
        <v>1</v>
      </c>
      <c r="I5" s="14" t="s">
        <v>146</v>
      </c>
      <c r="J5" s="14"/>
      <c r="K5" s="30"/>
      <c r="L5" s="30"/>
      <c r="M5" s="14">
        <v>1</v>
      </c>
      <c r="N5" s="30"/>
      <c r="O5" s="30"/>
      <c r="P5" s="14"/>
      <c r="Q5" s="19">
        <v>43939</v>
      </c>
      <c r="R5" s="19">
        <v>43941</v>
      </c>
      <c r="S5" s="14" t="s">
        <v>147</v>
      </c>
    </row>
    <row r="6" spans="1:19" ht="12.75">
      <c r="A6" s="42"/>
      <c r="B6" s="40" t="s">
        <v>11</v>
      </c>
      <c r="C6" s="42"/>
      <c r="D6" s="42"/>
      <c r="E6" s="41">
        <f>SUM(E5:E5)</f>
        <v>0</v>
      </c>
      <c r="F6" s="41">
        <f>SUM(F5:F5)</f>
        <v>1</v>
      </c>
      <c r="G6" s="41">
        <f>SUM(G5:G5)</f>
        <v>0</v>
      </c>
      <c r="H6" s="41">
        <f>SUM(H5:H5)</f>
        <v>1</v>
      </c>
      <c r="I6" s="41"/>
      <c r="J6" s="41">
        <f aca="true" t="shared" si="0" ref="J6:P6">SUM(J5:J5)</f>
        <v>0</v>
      </c>
      <c r="K6" s="41">
        <f t="shared" si="0"/>
        <v>0</v>
      </c>
      <c r="L6" s="41">
        <f t="shared" si="0"/>
        <v>0</v>
      </c>
      <c r="M6" s="41">
        <f t="shared" si="0"/>
        <v>1</v>
      </c>
      <c r="N6" s="41">
        <f t="shared" si="0"/>
        <v>0</v>
      </c>
      <c r="O6" s="41">
        <f t="shared" si="0"/>
        <v>0</v>
      </c>
      <c r="P6" s="41">
        <f t="shared" si="0"/>
        <v>0</v>
      </c>
      <c r="Q6" s="42"/>
      <c r="R6" s="42"/>
      <c r="S6" s="42"/>
    </row>
  </sheetData>
  <sheetProtection password="8D11" sheet="1" objects="1" scenarios="1" selectLockedCells="1" selectUnlockedCells="1"/>
  <mergeCells count="12">
    <mergeCell ref="J3:P3"/>
    <mergeCell ref="Q3:Q4"/>
    <mergeCell ref="R3:R4"/>
    <mergeCell ref="S3:S4"/>
    <mergeCell ref="A2:S2"/>
    <mergeCell ref="A3:A4"/>
    <mergeCell ref="B3:B4"/>
    <mergeCell ref="C3:C4"/>
    <mergeCell ref="D3:D4"/>
    <mergeCell ref="E3:G3"/>
    <mergeCell ref="H3:H4"/>
    <mergeCell ref="I3:I4"/>
  </mergeCells>
  <printOptions/>
  <pageMargins left="0.25" right="0.25" top="0.25" bottom="0.25" header="0.5" footer="0.5"/>
  <pageSetup horizontalDpi="600" verticalDpi="600" orientation="landscape" paperSize="5" scale="80" r:id="rId1"/>
</worksheet>
</file>

<file path=xl/worksheets/sheet5.xml><?xml version="1.0" encoding="utf-8"?>
<worksheet xmlns="http://schemas.openxmlformats.org/spreadsheetml/2006/main" xmlns:r="http://schemas.openxmlformats.org/officeDocument/2006/relationships">
  <dimension ref="A2:S6"/>
  <sheetViews>
    <sheetView zoomScalePageLayoutView="55" workbookViewId="0" topLeftCell="A1">
      <selection activeCell="I10" sqref="I10"/>
    </sheetView>
  </sheetViews>
  <sheetFormatPr defaultColWidth="8.7109375" defaultRowHeight="12.75"/>
  <cols>
    <col min="1" max="1" width="4.421875" style="10" customWidth="1"/>
    <col min="2" max="2" width="14.421875" style="10" customWidth="1"/>
    <col min="3" max="3" width="13.421875" style="10" customWidth="1"/>
    <col min="4" max="4" width="16.421875" style="10" customWidth="1"/>
    <col min="5" max="5" width="4.28125" style="10" customWidth="1"/>
    <col min="6" max="6" width="6.28125" style="10" customWidth="1"/>
    <col min="7" max="7" width="5.00390625" style="10" customWidth="1"/>
    <col min="8" max="8" width="7.28125" style="10" customWidth="1"/>
    <col min="9" max="9" width="69.421875" style="10" customWidth="1"/>
    <col min="10" max="16" width="4.7109375" style="10" customWidth="1"/>
    <col min="17" max="17" width="12.00390625" style="10" customWidth="1"/>
    <col min="18" max="18" width="11.7109375" style="10" customWidth="1"/>
    <col min="19" max="19" width="16.28125" style="10" customWidth="1"/>
    <col min="20" max="16384" width="8.7109375" style="10" customWidth="1"/>
  </cols>
  <sheetData>
    <row r="2" spans="1:19" ht="26.25" customHeight="1">
      <c r="A2" s="63" t="s">
        <v>183</v>
      </c>
      <c r="B2" s="63"/>
      <c r="C2" s="63"/>
      <c r="D2" s="63"/>
      <c r="E2" s="63"/>
      <c r="F2" s="63"/>
      <c r="G2" s="63"/>
      <c r="H2" s="63"/>
      <c r="I2" s="63"/>
      <c r="J2" s="63"/>
      <c r="K2" s="63"/>
      <c r="L2" s="63"/>
      <c r="M2" s="63"/>
      <c r="N2" s="63"/>
      <c r="O2" s="63"/>
      <c r="P2" s="63"/>
      <c r="Q2" s="63"/>
      <c r="R2" s="63"/>
      <c r="S2" s="63"/>
    </row>
    <row r="3" spans="1:19" ht="27" customHeight="1">
      <c r="A3" s="74" t="s">
        <v>0</v>
      </c>
      <c r="B3" s="74" t="s">
        <v>1</v>
      </c>
      <c r="C3" s="74" t="s">
        <v>2</v>
      </c>
      <c r="D3" s="74" t="s">
        <v>137</v>
      </c>
      <c r="E3" s="75" t="s">
        <v>7</v>
      </c>
      <c r="F3" s="76"/>
      <c r="G3" s="77"/>
      <c r="H3" s="78" t="s">
        <v>13</v>
      </c>
      <c r="I3" s="74" t="s">
        <v>3</v>
      </c>
      <c r="J3" s="74" t="s">
        <v>12</v>
      </c>
      <c r="K3" s="74"/>
      <c r="L3" s="74"/>
      <c r="M3" s="74"/>
      <c r="N3" s="74"/>
      <c r="O3" s="74"/>
      <c r="P3" s="74"/>
      <c r="Q3" s="74" t="s">
        <v>9</v>
      </c>
      <c r="R3" s="72" t="s">
        <v>138</v>
      </c>
      <c r="S3" s="74" t="s">
        <v>8</v>
      </c>
    </row>
    <row r="4" spans="1:19" ht="225.75" customHeight="1">
      <c r="A4" s="74"/>
      <c r="B4" s="74"/>
      <c r="C4" s="74"/>
      <c r="D4" s="74"/>
      <c r="E4" s="33" t="s">
        <v>16</v>
      </c>
      <c r="F4" s="33" t="s">
        <v>135</v>
      </c>
      <c r="G4" s="33" t="s">
        <v>58</v>
      </c>
      <c r="H4" s="79"/>
      <c r="I4" s="74"/>
      <c r="J4" s="34" t="s">
        <v>4</v>
      </c>
      <c r="K4" s="34" t="s">
        <v>5</v>
      </c>
      <c r="L4" s="34" t="s">
        <v>14</v>
      </c>
      <c r="M4" s="34" t="s">
        <v>10</v>
      </c>
      <c r="N4" s="34" t="s">
        <v>15</v>
      </c>
      <c r="O4" s="34" t="s">
        <v>18</v>
      </c>
      <c r="P4" s="34" t="s">
        <v>6</v>
      </c>
      <c r="Q4" s="74"/>
      <c r="R4" s="73"/>
      <c r="S4" s="74"/>
    </row>
    <row r="5" spans="1:19" s="31" customFormat="1" ht="13.5">
      <c r="A5" s="35"/>
      <c r="B5" s="35"/>
      <c r="C5" s="35"/>
      <c r="D5" s="35"/>
      <c r="E5" s="35"/>
      <c r="F5" s="35"/>
      <c r="G5" s="35"/>
      <c r="H5" s="35"/>
      <c r="I5" s="35"/>
      <c r="J5" s="35"/>
      <c r="K5" s="35"/>
      <c r="L5" s="35"/>
      <c r="M5" s="35"/>
      <c r="N5" s="35"/>
      <c r="O5" s="35"/>
      <c r="P5" s="35"/>
      <c r="Q5" s="43"/>
      <c r="R5" s="43"/>
      <c r="S5" s="35"/>
    </row>
    <row r="6" spans="1:19" ht="21" customHeight="1">
      <c r="A6" s="39"/>
      <c r="B6" s="40" t="s">
        <v>11</v>
      </c>
      <c r="C6" s="39"/>
      <c r="D6" s="39"/>
      <c r="E6" s="41">
        <f>SUM(E5:E5)</f>
        <v>0</v>
      </c>
      <c r="F6" s="41">
        <f>SUM(F5:F5)</f>
        <v>0</v>
      </c>
      <c r="G6" s="41">
        <f>SUM(G5:G5)</f>
        <v>0</v>
      </c>
      <c r="H6" s="41">
        <f>SUM(H5:H5)</f>
        <v>0</v>
      </c>
      <c r="I6" s="41"/>
      <c r="J6" s="41">
        <f aca="true" t="shared" si="0" ref="J6:P6">SUM(J5:J5)</f>
        <v>0</v>
      </c>
      <c r="K6" s="41">
        <f t="shared" si="0"/>
        <v>0</v>
      </c>
      <c r="L6" s="41">
        <f t="shared" si="0"/>
        <v>0</v>
      </c>
      <c r="M6" s="41">
        <f t="shared" si="0"/>
        <v>0</v>
      </c>
      <c r="N6" s="41">
        <f t="shared" si="0"/>
        <v>0</v>
      </c>
      <c r="O6" s="41">
        <f t="shared" si="0"/>
        <v>0</v>
      </c>
      <c r="P6" s="41">
        <f t="shared" si="0"/>
        <v>0</v>
      </c>
      <c r="Q6" s="39"/>
      <c r="R6" s="39"/>
      <c r="S6" s="39"/>
    </row>
  </sheetData>
  <sheetProtection password="8D11" sheet="1" objects="1" scenarios="1" selectLockedCells="1" selectUnlockedCells="1"/>
  <mergeCells count="12">
    <mergeCell ref="J3:P3"/>
    <mergeCell ref="Q3:Q4"/>
    <mergeCell ref="R3:R4"/>
    <mergeCell ref="S3:S4"/>
    <mergeCell ref="A2:S2"/>
    <mergeCell ref="A3:A4"/>
    <mergeCell ref="B3:B4"/>
    <mergeCell ref="C3:C4"/>
    <mergeCell ref="D3:D4"/>
    <mergeCell ref="E3:G3"/>
    <mergeCell ref="H3:H4"/>
    <mergeCell ref="I3:I4"/>
  </mergeCells>
  <printOptions/>
  <pageMargins left="0.25" right="0.25" top="0.25" bottom="0.25" header="0.5" footer="0.5"/>
  <pageSetup horizontalDpi="600" verticalDpi="600" orientation="landscape" paperSize="5" scale="80"/>
</worksheet>
</file>

<file path=xl/worksheets/sheet6.xml><?xml version="1.0" encoding="utf-8"?>
<worksheet xmlns="http://schemas.openxmlformats.org/spreadsheetml/2006/main" xmlns:r="http://schemas.openxmlformats.org/officeDocument/2006/relationships">
  <dimension ref="A2:S7"/>
  <sheetViews>
    <sheetView zoomScale="115" zoomScaleNormal="115" zoomScalePageLayoutView="55" workbookViewId="0" topLeftCell="A1">
      <pane ySplit="4" topLeftCell="A5" activePane="bottomLeft" state="frozen"/>
      <selection pane="topLeft" activeCell="A1" sqref="A1"/>
      <selection pane="bottomLeft" activeCell="H3" sqref="H3:H4"/>
    </sheetView>
  </sheetViews>
  <sheetFormatPr defaultColWidth="8.7109375" defaultRowHeight="12.75"/>
  <cols>
    <col min="1" max="1" width="4.421875" style="0" customWidth="1"/>
    <col min="2" max="2" width="14.421875" style="0" customWidth="1"/>
    <col min="3" max="3" width="13.421875" style="0" customWidth="1"/>
    <col min="4" max="4" width="16.421875" style="0" customWidth="1"/>
    <col min="5" max="5" width="4.28125" style="0" customWidth="1"/>
    <col min="6" max="6" width="9.28125" style="0" customWidth="1"/>
    <col min="7" max="7" width="6.7109375" style="0" customWidth="1"/>
    <col min="8" max="8" width="7.28125" style="0" customWidth="1"/>
    <col min="9" max="9" width="69.421875" style="0" customWidth="1"/>
    <col min="10" max="16" width="4.7109375" style="0" customWidth="1"/>
    <col min="17" max="17" width="12.00390625" style="0" customWidth="1"/>
    <col min="18" max="18" width="14.7109375" style="0" customWidth="1"/>
    <col min="19" max="19" width="21.421875" style="0" customWidth="1"/>
  </cols>
  <sheetData>
    <row r="2" spans="1:19" ht="26.25" customHeight="1">
      <c r="A2" s="63" t="s">
        <v>184</v>
      </c>
      <c r="B2" s="63"/>
      <c r="C2" s="63"/>
      <c r="D2" s="63"/>
      <c r="E2" s="63"/>
      <c r="F2" s="63"/>
      <c r="G2" s="63"/>
      <c r="H2" s="63"/>
      <c r="I2" s="63"/>
      <c r="J2" s="63"/>
      <c r="K2" s="63"/>
      <c r="L2" s="63"/>
      <c r="M2" s="63"/>
      <c r="N2" s="63"/>
      <c r="O2" s="63"/>
      <c r="P2" s="63"/>
      <c r="Q2" s="63"/>
      <c r="R2" s="63"/>
      <c r="S2" s="63"/>
    </row>
    <row r="3" spans="1:19" ht="27" customHeight="1">
      <c r="A3" s="74" t="s">
        <v>0</v>
      </c>
      <c r="B3" s="74" t="s">
        <v>1</v>
      </c>
      <c r="C3" s="74" t="s">
        <v>2</v>
      </c>
      <c r="D3" s="74" t="s">
        <v>137</v>
      </c>
      <c r="E3" s="75" t="s">
        <v>7</v>
      </c>
      <c r="F3" s="76"/>
      <c r="G3" s="77"/>
      <c r="H3" s="78" t="s">
        <v>13</v>
      </c>
      <c r="I3" s="74" t="s">
        <v>3</v>
      </c>
      <c r="J3" s="74" t="s">
        <v>12</v>
      </c>
      <c r="K3" s="74"/>
      <c r="L3" s="74"/>
      <c r="M3" s="74"/>
      <c r="N3" s="74"/>
      <c r="O3" s="74"/>
      <c r="P3" s="74"/>
      <c r="Q3" s="74" t="s">
        <v>9</v>
      </c>
      <c r="R3" s="72" t="s">
        <v>138</v>
      </c>
      <c r="S3" s="74" t="s">
        <v>8</v>
      </c>
    </row>
    <row r="4" spans="1:19" ht="162" customHeight="1">
      <c r="A4" s="74"/>
      <c r="B4" s="74"/>
      <c r="C4" s="74"/>
      <c r="D4" s="74"/>
      <c r="E4" s="33" t="s">
        <v>16</v>
      </c>
      <c r="F4" s="33" t="s">
        <v>135</v>
      </c>
      <c r="G4" s="33" t="s">
        <v>58</v>
      </c>
      <c r="H4" s="79"/>
      <c r="I4" s="74"/>
      <c r="J4" s="34" t="s">
        <v>4</v>
      </c>
      <c r="K4" s="34" t="s">
        <v>5</v>
      </c>
      <c r="L4" s="34" t="s">
        <v>14</v>
      </c>
      <c r="M4" s="34" t="s">
        <v>10</v>
      </c>
      <c r="N4" s="34" t="s">
        <v>15</v>
      </c>
      <c r="O4" s="34" t="s">
        <v>18</v>
      </c>
      <c r="P4" s="34" t="s">
        <v>6</v>
      </c>
      <c r="Q4" s="74"/>
      <c r="R4" s="73"/>
      <c r="S4" s="74"/>
    </row>
    <row r="5" spans="1:19" s="8" customFormat="1" ht="220.5" customHeight="1">
      <c r="A5" s="35">
        <v>1</v>
      </c>
      <c r="B5" s="35" t="s">
        <v>65</v>
      </c>
      <c r="C5" s="35" t="s">
        <v>68</v>
      </c>
      <c r="D5" s="35" t="s">
        <v>63</v>
      </c>
      <c r="E5" s="36"/>
      <c r="F5" s="36">
        <v>2</v>
      </c>
      <c r="G5" s="36"/>
      <c r="H5" s="36">
        <v>2</v>
      </c>
      <c r="I5" s="35" t="s">
        <v>107</v>
      </c>
      <c r="J5" s="35">
        <v>2</v>
      </c>
      <c r="K5" s="37"/>
      <c r="L5" s="35"/>
      <c r="M5" s="37"/>
      <c r="N5" s="37"/>
      <c r="O5" s="37"/>
      <c r="P5" s="35"/>
      <c r="Q5" s="38">
        <v>43995</v>
      </c>
      <c r="R5" s="38">
        <v>44000</v>
      </c>
      <c r="S5" s="35" t="s">
        <v>149</v>
      </c>
    </row>
    <row r="6" spans="1:19" s="8" customFormat="1" ht="139.5" customHeight="1">
      <c r="A6" s="35">
        <v>2</v>
      </c>
      <c r="B6" s="35" t="s">
        <v>64</v>
      </c>
      <c r="C6" s="35" t="s">
        <v>66</v>
      </c>
      <c r="D6" s="35" t="s">
        <v>67</v>
      </c>
      <c r="E6" s="36"/>
      <c r="F6" s="35">
        <v>1</v>
      </c>
      <c r="G6" s="36"/>
      <c r="H6" s="36">
        <v>1</v>
      </c>
      <c r="I6" s="35" t="s">
        <v>155</v>
      </c>
      <c r="J6" s="35">
        <v>1</v>
      </c>
      <c r="K6" s="37"/>
      <c r="L6" s="35"/>
      <c r="M6" s="37"/>
      <c r="N6" s="37"/>
      <c r="O6" s="37"/>
      <c r="P6" s="35"/>
      <c r="Q6" s="38">
        <v>43988</v>
      </c>
      <c r="R6" s="38">
        <v>44006</v>
      </c>
      <c r="S6" s="35" t="s">
        <v>148</v>
      </c>
    </row>
    <row r="7" spans="1:19" ht="12.75">
      <c r="A7" s="42"/>
      <c r="B7" s="42"/>
      <c r="C7" s="42"/>
      <c r="D7" s="42"/>
      <c r="E7" s="41">
        <f>SUM(E5:E6)</f>
        <v>0</v>
      </c>
      <c r="F7" s="41">
        <f>SUM(F5:F6)</f>
        <v>3</v>
      </c>
      <c r="G7" s="41">
        <f>SUM(G5:G6)</f>
        <v>0</v>
      </c>
      <c r="H7" s="41">
        <f>SUM(H5:H6)</f>
        <v>3</v>
      </c>
      <c r="I7" s="41"/>
      <c r="J7" s="41">
        <f aca="true" t="shared" si="0" ref="J7:P7">SUM(J5:J6)</f>
        <v>3</v>
      </c>
      <c r="K7" s="41">
        <f t="shared" si="0"/>
        <v>0</v>
      </c>
      <c r="L7" s="41">
        <f t="shared" si="0"/>
        <v>0</v>
      </c>
      <c r="M7" s="41">
        <f t="shared" si="0"/>
        <v>0</v>
      </c>
      <c r="N7" s="41">
        <f t="shared" si="0"/>
        <v>0</v>
      </c>
      <c r="O7" s="41">
        <f t="shared" si="0"/>
        <v>0</v>
      </c>
      <c r="P7" s="41">
        <f t="shared" si="0"/>
        <v>0</v>
      </c>
      <c r="Q7" s="42"/>
      <c r="R7" s="42"/>
      <c r="S7" s="42"/>
    </row>
  </sheetData>
  <sheetProtection password="8D11" sheet="1" objects="1" scenarios="1" selectLockedCells="1" selectUnlockedCells="1"/>
  <mergeCells count="12">
    <mergeCell ref="J3:P3"/>
    <mergeCell ref="Q3:Q4"/>
    <mergeCell ref="R3:R4"/>
    <mergeCell ref="S3:S4"/>
    <mergeCell ref="A2:S2"/>
    <mergeCell ref="A3:A4"/>
    <mergeCell ref="B3:B4"/>
    <mergeCell ref="C3:C4"/>
    <mergeCell ref="D3:D4"/>
    <mergeCell ref="E3:G3"/>
    <mergeCell ref="H3:H4"/>
    <mergeCell ref="I3:I4"/>
  </mergeCells>
  <printOptions/>
  <pageMargins left="0.25" right="0.25" top="0.25" bottom="0.25" header="0.5" footer="0.5"/>
  <pageSetup horizontalDpi="600" verticalDpi="600" orientation="landscape" paperSize="5" scale="80"/>
</worksheet>
</file>

<file path=xl/worksheets/sheet7.xml><?xml version="1.0" encoding="utf-8"?>
<worksheet xmlns="http://schemas.openxmlformats.org/spreadsheetml/2006/main" xmlns:r="http://schemas.openxmlformats.org/officeDocument/2006/relationships">
  <dimension ref="A2:S8"/>
  <sheetViews>
    <sheetView zoomScalePageLayoutView="55" workbookViewId="0" topLeftCell="A1">
      <pane xSplit="9" ySplit="4" topLeftCell="J5" activePane="bottomRight" state="frozen"/>
      <selection pane="topLeft" activeCell="A1" sqref="A1"/>
      <selection pane="topRight" activeCell="J1" sqref="J1"/>
      <selection pane="bottomLeft" activeCell="A5" sqref="A5"/>
      <selection pane="bottomRight" activeCell="I5" sqref="I5"/>
    </sheetView>
  </sheetViews>
  <sheetFormatPr defaultColWidth="8.7109375" defaultRowHeight="12.75"/>
  <cols>
    <col min="1" max="1" width="4.421875" style="0" customWidth="1"/>
    <col min="2" max="2" width="14.421875" style="0" customWidth="1"/>
    <col min="3" max="3" width="13.421875" style="0" customWidth="1"/>
    <col min="4" max="4" width="16.421875" style="0" customWidth="1"/>
    <col min="5" max="5" width="10.28125" style="0" customWidth="1"/>
    <col min="6" max="6" width="9.7109375" style="0" customWidth="1"/>
    <col min="7" max="7" width="6.8515625" style="0" customWidth="1"/>
    <col min="8" max="8" width="7.28125" style="0" customWidth="1"/>
    <col min="9" max="9" width="84.7109375" style="0" customWidth="1"/>
    <col min="10" max="16" width="4.7109375" style="0" customWidth="1"/>
    <col min="17" max="17" width="12.00390625" style="0" customWidth="1"/>
    <col min="18" max="18" width="14.7109375" style="0" customWidth="1"/>
    <col min="19" max="19" width="29.00390625" style="0" customWidth="1"/>
  </cols>
  <sheetData>
    <row r="2" spans="1:19" ht="26.25" customHeight="1">
      <c r="A2" s="63" t="s">
        <v>185</v>
      </c>
      <c r="B2" s="63"/>
      <c r="C2" s="63"/>
      <c r="D2" s="63"/>
      <c r="E2" s="63"/>
      <c r="F2" s="63"/>
      <c r="G2" s="63"/>
      <c r="H2" s="63"/>
      <c r="I2" s="63"/>
      <c r="J2" s="63"/>
      <c r="K2" s="63"/>
      <c r="L2" s="63"/>
      <c r="M2" s="63"/>
      <c r="N2" s="63"/>
      <c r="O2" s="63"/>
      <c r="P2" s="63"/>
      <c r="Q2" s="63"/>
      <c r="R2" s="63"/>
      <c r="S2" s="63"/>
    </row>
    <row r="3" spans="1:19" ht="27" customHeight="1">
      <c r="A3" s="64" t="s">
        <v>0</v>
      </c>
      <c r="B3" s="64" t="s">
        <v>1</v>
      </c>
      <c r="C3" s="64" t="s">
        <v>2</v>
      </c>
      <c r="D3" s="64" t="s">
        <v>137</v>
      </c>
      <c r="E3" s="65" t="s">
        <v>7</v>
      </c>
      <c r="F3" s="66"/>
      <c r="G3" s="67"/>
      <c r="H3" s="68" t="s">
        <v>13</v>
      </c>
      <c r="I3" s="64" t="s">
        <v>3</v>
      </c>
      <c r="J3" s="64" t="s">
        <v>12</v>
      </c>
      <c r="K3" s="64"/>
      <c r="L3" s="64"/>
      <c r="M3" s="64"/>
      <c r="N3" s="64"/>
      <c r="O3" s="64"/>
      <c r="P3" s="64"/>
      <c r="Q3" s="64" t="s">
        <v>9</v>
      </c>
      <c r="R3" s="70" t="s">
        <v>138</v>
      </c>
      <c r="S3" s="64" t="s">
        <v>8</v>
      </c>
    </row>
    <row r="4" spans="1:19" ht="160.5" customHeight="1">
      <c r="A4" s="64"/>
      <c r="B4" s="64"/>
      <c r="C4" s="64"/>
      <c r="D4" s="64"/>
      <c r="E4" s="23" t="s">
        <v>16</v>
      </c>
      <c r="F4" s="23" t="s">
        <v>135</v>
      </c>
      <c r="G4" s="23" t="s">
        <v>58</v>
      </c>
      <c r="H4" s="69"/>
      <c r="I4" s="64"/>
      <c r="J4" s="24" t="s">
        <v>4</v>
      </c>
      <c r="K4" s="24" t="s">
        <v>5</v>
      </c>
      <c r="L4" s="24" t="s">
        <v>14</v>
      </c>
      <c r="M4" s="24" t="s">
        <v>10</v>
      </c>
      <c r="N4" s="24" t="s">
        <v>15</v>
      </c>
      <c r="O4" s="24" t="s">
        <v>18</v>
      </c>
      <c r="P4" s="24" t="s">
        <v>6</v>
      </c>
      <c r="Q4" s="64"/>
      <c r="R4" s="71"/>
      <c r="S4" s="64"/>
    </row>
    <row r="5" spans="1:19" s="8" customFormat="1" ht="160.5" customHeight="1">
      <c r="A5" s="14">
        <v>1</v>
      </c>
      <c r="B5" s="14" t="s">
        <v>69</v>
      </c>
      <c r="C5" s="14" t="s">
        <v>70</v>
      </c>
      <c r="D5" s="14" t="s">
        <v>71</v>
      </c>
      <c r="E5" s="16"/>
      <c r="F5" s="16">
        <v>2</v>
      </c>
      <c r="G5" s="16"/>
      <c r="H5" s="16">
        <v>2</v>
      </c>
      <c r="I5" s="14" t="s">
        <v>72</v>
      </c>
      <c r="J5" s="14"/>
      <c r="K5" s="14">
        <v>2</v>
      </c>
      <c r="L5" s="30"/>
      <c r="M5" s="30"/>
      <c r="N5" s="30"/>
      <c r="O5" s="30"/>
      <c r="P5" s="14"/>
      <c r="Q5" s="19">
        <v>44017</v>
      </c>
      <c r="R5" s="19">
        <v>44018</v>
      </c>
      <c r="S5" s="14" t="s">
        <v>92</v>
      </c>
    </row>
    <row r="6" spans="1:19" s="8" customFormat="1" ht="345" customHeight="1">
      <c r="A6" s="14">
        <v>2</v>
      </c>
      <c r="B6" s="14" t="s">
        <v>75</v>
      </c>
      <c r="C6" s="14" t="s">
        <v>74</v>
      </c>
      <c r="D6" s="14" t="s">
        <v>73</v>
      </c>
      <c r="E6" s="16"/>
      <c r="F6" s="16">
        <v>2</v>
      </c>
      <c r="G6" s="16"/>
      <c r="H6" s="16">
        <v>2</v>
      </c>
      <c r="I6" s="14" t="s">
        <v>134</v>
      </c>
      <c r="J6" s="14"/>
      <c r="K6" s="30"/>
      <c r="L6" s="30"/>
      <c r="M6" s="14">
        <v>2</v>
      </c>
      <c r="N6" s="30"/>
      <c r="O6" s="30"/>
      <c r="P6" s="14"/>
      <c r="Q6" s="19" t="s">
        <v>76</v>
      </c>
      <c r="R6" s="19">
        <v>44040</v>
      </c>
      <c r="S6" s="14" t="s">
        <v>150</v>
      </c>
    </row>
    <row r="7" spans="1:19" s="8" customFormat="1" ht="183.75" customHeight="1">
      <c r="A7" s="14">
        <v>3</v>
      </c>
      <c r="B7" s="14" t="s">
        <v>80</v>
      </c>
      <c r="C7" s="14" t="s">
        <v>81</v>
      </c>
      <c r="D7" s="14" t="s">
        <v>82</v>
      </c>
      <c r="E7" s="16">
        <v>1</v>
      </c>
      <c r="F7" s="16"/>
      <c r="G7" s="16"/>
      <c r="H7" s="16">
        <v>1</v>
      </c>
      <c r="I7" s="29" t="s">
        <v>83</v>
      </c>
      <c r="J7" s="14"/>
      <c r="K7" s="30"/>
      <c r="L7" s="30"/>
      <c r="M7" s="30"/>
      <c r="N7" s="30"/>
      <c r="O7" s="30"/>
      <c r="P7" s="14">
        <v>1</v>
      </c>
      <c r="Q7" s="19">
        <v>44034</v>
      </c>
      <c r="R7" s="19"/>
      <c r="S7" s="14" t="s">
        <v>84</v>
      </c>
    </row>
    <row r="8" spans="1:19" ht="12.75">
      <c r="A8" s="42"/>
      <c r="B8" s="42"/>
      <c r="C8" s="42"/>
      <c r="D8" s="42"/>
      <c r="E8" s="41">
        <f>SUM(E7)</f>
        <v>1</v>
      </c>
      <c r="F8" s="41">
        <v>4</v>
      </c>
      <c r="G8" s="41">
        <f>SUM(G5:G6)</f>
        <v>0</v>
      </c>
      <c r="H8" s="41">
        <f>SUM(H5:H7)</f>
        <v>5</v>
      </c>
      <c r="I8" s="41"/>
      <c r="J8" s="41">
        <f aca="true" t="shared" si="0" ref="J8:O8">SUM(J5:J6)</f>
        <v>0</v>
      </c>
      <c r="K8" s="41">
        <f t="shared" si="0"/>
        <v>2</v>
      </c>
      <c r="L8" s="41">
        <f t="shared" si="0"/>
        <v>0</v>
      </c>
      <c r="M8" s="41">
        <f t="shared" si="0"/>
        <v>2</v>
      </c>
      <c r="N8" s="41">
        <f t="shared" si="0"/>
        <v>0</v>
      </c>
      <c r="O8" s="41">
        <f t="shared" si="0"/>
        <v>0</v>
      </c>
      <c r="P8" s="41">
        <f>SUM(P7)</f>
        <v>1</v>
      </c>
      <c r="Q8" s="42"/>
      <c r="R8" s="42"/>
      <c r="S8" s="42"/>
    </row>
  </sheetData>
  <sheetProtection password="8D11" sheet="1" objects="1" scenarios="1" selectLockedCells="1" selectUnlockedCells="1"/>
  <mergeCells count="12">
    <mergeCell ref="J3:P3"/>
    <mergeCell ref="Q3:Q4"/>
    <mergeCell ref="R3:R4"/>
    <mergeCell ref="S3:S4"/>
    <mergeCell ref="A2:S2"/>
    <mergeCell ref="A3:A4"/>
    <mergeCell ref="B3:B4"/>
    <mergeCell ref="C3:C4"/>
    <mergeCell ref="D3:D4"/>
    <mergeCell ref="E3:G3"/>
    <mergeCell ref="H3:H4"/>
    <mergeCell ref="I3:I4"/>
  </mergeCells>
  <printOptions/>
  <pageMargins left="0.25" right="0.25" top="0.25" bottom="0.25" header="0.5" footer="0.5"/>
  <pageSetup horizontalDpi="600" verticalDpi="600" orientation="landscape" paperSize="5" scale="80" r:id="rId1"/>
</worksheet>
</file>

<file path=xl/worksheets/sheet8.xml><?xml version="1.0" encoding="utf-8"?>
<worksheet xmlns="http://schemas.openxmlformats.org/spreadsheetml/2006/main" xmlns:r="http://schemas.openxmlformats.org/officeDocument/2006/relationships">
  <dimension ref="A2:S7"/>
  <sheetViews>
    <sheetView zoomScale="86" zoomScaleNormal="86" zoomScalePageLayoutView="40" workbookViewId="0" topLeftCell="A1">
      <pane ySplit="4" topLeftCell="A5" activePane="bottomLeft" state="frozen"/>
      <selection pane="topLeft" activeCell="A1" sqref="A1"/>
      <selection pane="bottomLeft" activeCell="I3" sqref="I3:I4"/>
    </sheetView>
  </sheetViews>
  <sheetFormatPr defaultColWidth="8.7109375" defaultRowHeight="12.75"/>
  <cols>
    <col min="1" max="1" width="4.421875" style="0" customWidth="1"/>
    <col min="2" max="2" width="17.7109375" style="0" customWidth="1"/>
    <col min="3" max="3" width="15.7109375" style="0" customWidth="1"/>
    <col min="4" max="4" width="16.421875" style="0" customWidth="1"/>
    <col min="5" max="5" width="6.421875" style="0" customWidth="1"/>
    <col min="6" max="6" width="6.28125" style="0" customWidth="1"/>
    <col min="7" max="7" width="5.00390625" style="0" customWidth="1"/>
    <col min="8" max="8" width="7.28125" style="0" customWidth="1"/>
    <col min="9" max="9" width="74.7109375" style="0" customWidth="1"/>
    <col min="10" max="16" width="4.7109375" style="0" customWidth="1"/>
    <col min="17" max="17" width="12.140625" style="0" customWidth="1"/>
    <col min="18" max="18" width="11.421875" style="0" customWidth="1"/>
    <col min="19" max="19" width="18.7109375" style="0" customWidth="1"/>
  </cols>
  <sheetData>
    <row r="2" spans="1:19" ht="26.25" customHeight="1">
      <c r="A2" s="63" t="s">
        <v>186</v>
      </c>
      <c r="B2" s="63"/>
      <c r="C2" s="63"/>
      <c r="D2" s="63"/>
      <c r="E2" s="63"/>
      <c r="F2" s="63"/>
      <c r="G2" s="63"/>
      <c r="H2" s="63"/>
      <c r="I2" s="63"/>
      <c r="J2" s="63"/>
      <c r="K2" s="63"/>
      <c r="L2" s="63"/>
      <c r="M2" s="63"/>
      <c r="N2" s="63"/>
      <c r="O2" s="63"/>
      <c r="P2" s="63"/>
      <c r="Q2" s="63"/>
      <c r="R2" s="63"/>
      <c r="S2" s="63"/>
    </row>
    <row r="3" spans="1:19" ht="27" customHeight="1">
      <c r="A3" s="64" t="s">
        <v>0</v>
      </c>
      <c r="B3" s="64" t="s">
        <v>1</v>
      </c>
      <c r="C3" s="64" t="s">
        <v>2</v>
      </c>
      <c r="D3" s="64" t="s">
        <v>137</v>
      </c>
      <c r="E3" s="65" t="s">
        <v>7</v>
      </c>
      <c r="F3" s="66"/>
      <c r="G3" s="67"/>
      <c r="H3" s="68" t="s">
        <v>13</v>
      </c>
      <c r="I3" s="64" t="s">
        <v>3</v>
      </c>
      <c r="J3" s="64" t="s">
        <v>12</v>
      </c>
      <c r="K3" s="64"/>
      <c r="L3" s="64"/>
      <c r="M3" s="64"/>
      <c r="N3" s="64"/>
      <c r="O3" s="64"/>
      <c r="P3" s="64"/>
      <c r="Q3" s="64" t="s">
        <v>9</v>
      </c>
      <c r="R3" s="70" t="s">
        <v>45</v>
      </c>
      <c r="S3" s="64" t="s">
        <v>8</v>
      </c>
    </row>
    <row r="4" spans="1:19" ht="225.75" customHeight="1">
      <c r="A4" s="64"/>
      <c r="B4" s="64"/>
      <c r="C4" s="64"/>
      <c r="D4" s="64"/>
      <c r="E4" s="23" t="s">
        <v>16</v>
      </c>
      <c r="F4" s="23" t="s">
        <v>135</v>
      </c>
      <c r="G4" s="23" t="s">
        <v>58</v>
      </c>
      <c r="H4" s="69"/>
      <c r="I4" s="64"/>
      <c r="J4" s="24" t="s">
        <v>4</v>
      </c>
      <c r="K4" s="24" t="s">
        <v>5</v>
      </c>
      <c r="L4" s="24" t="s">
        <v>14</v>
      </c>
      <c r="M4" s="24" t="s">
        <v>10</v>
      </c>
      <c r="N4" s="24" t="s">
        <v>15</v>
      </c>
      <c r="O4" s="24" t="s">
        <v>18</v>
      </c>
      <c r="P4" s="24" t="s">
        <v>6</v>
      </c>
      <c r="Q4" s="64"/>
      <c r="R4" s="71"/>
      <c r="S4" s="64"/>
    </row>
    <row r="5" spans="1:19" s="8" customFormat="1" ht="114" customHeight="1">
      <c r="A5" s="14">
        <v>1</v>
      </c>
      <c r="B5" s="14" t="s">
        <v>97</v>
      </c>
      <c r="C5" s="14" t="s">
        <v>98</v>
      </c>
      <c r="D5" s="14" t="s">
        <v>96</v>
      </c>
      <c r="E5" s="16"/>
      <c r="F5" s="16">
        <v>4</v>
      </c>
      <c r="G5" s="16"/>
      <c r="H5" s="16">
        <v>4</v>
      </c>
      <c r="I5" s="14" t="s">
        <v>99</v>
      </c>
      <c r="J5" s="14"/>
      <c r="K5" s="30"/>
      <c r="L5" s="30"/>
      <c r="M5" s="30"/>
      <c r="N5" s="30"/>
      <c r="O5" s="30"/>
      <c r="P5" s="14">
        <v>4</v>
      </c>
      <c r="Q5" s="19" t="s">
        <v>100</v>
      </c>
      <c r="R5" s="19" t="s">
        <v>101</v>
      </c>
      <c r="S5" s="14" t="s">
        <v>102</v>
      </c>
    </row>
    <row r="6" spans="1:19" s="8" customFormat="1" ht="164.25" customHeight="1">
      <c r="A6" s="14">
        <v>2</v>
      </c>
      <c r="B6" s="14" t="s">
        <v>122</v>
      </c>
      <c r="C6" s="14" t="s">
        <v>123</v>
      </c>
      <c r="D6" s="14" t="s">
        <v>124</v>
      </c>
      <c r="E6" s="16"/>
      <c r="F6" s="16">
        <v>1</v>
      </c>
      <c r="G6" s="16"/>
      <c r="H6" s="16">
        <v>1</v>
      </c>
      <c r="I6" s="14" t="s">
        <v>127</v>
      </c>
      <c r="J6" s="14">
        <v>1</v>
      </c>
      <c r="K6" s="30"/>
      <c r="L6" s="30"/>
      <c r="M6" s="30"/>
      <c r="N6" s="30"/>
      <c r="O6" s="30"/>
      <c r="P6" s="14"/>
      <c r="Q6" s="19" t="s">
        <v>126</v>
      </c>
      <c r="R6" s="19" t="s">
        <v>125</v>
      </c>
      <c r="S6" s="14" t="s">
        <v>128</v>
      </c>
    </row>
    <row r="7" spans="1:19" ht="21" customHeight="1">
      <c r="A7" s="42"/>
      <c r="B7" s="44" t="s">
        <v>11</v>
      </c>
      <c r="C7" s="45"/>
      <c r="D7" s="45"/>
      <c r="E7" s="46">
        <f>SUM(E5)</f>
        <v>0</v>
      </c>
      <c r="F7" s="46">
        <f>SUM(F5:F6)</f>
        <v>5</v>
      </c>
      <c r="G7" s="46">
        <f>SUM(G5:G5)</f>
        <v>0</v>
      </c>
      <c r="H7" s="46">
        <f>SUM(H5:H6)</f>
        <v>5</v>
      </c>
      <c r="I7" s="46"/>
      <c r="J7" s="46">
        <f>SUM(J6)</f>
        <v>1</v>
      </c>
      <c r="K7" s="46">
        <f aca="true" t="shared" si="0" ref="K7:P7">SUM(K5:K5)</f>
        <v>0</v>
      </c>
      <c r="L7" s="46">
        <f t="shared" si="0"/>
        <v>0</v>
      </c>
      <c r="M7" s="46">
        <f t="shared" si="0"/>
        <v>0</v>
      </c>
      <c r="N7" s="46">
        <f t="shared" si="0"/>
        <v>0</v>
      </c>
      <c r="O7" s="46">
        <f t="shared" si="0"/>
        <v>0</v>
      </c>
      <c r="P7" s="46">
        <f t="shared" si="0"/>
        <v>4</v>
      </c>
      <c r="Q7" s="45"/>
      <c r="R7" s="45"/>
      <c r="S7" s="45"/>
    </row>
  </sheetData>
  <sheetProtection password="8D11" sheet="1" objects="1" scenarios="1" selectLockedCells="1" selectUnlockedCells="1"/>
  <mergeCells count="12">
    <mergeCell ref="J3:P3"/>
    <mergeCell ref="Q3:Q4"/>
    <mergeCell ref="R3:R4"/>
    <mergeCell ref="S3:S4"/>
    <mergeCell ref="A2:S2"/>
    <mergeCell ref="A3:A4"/>
    <mergeCell ref="B3:B4"/>
    <mergeCell ref="C3:C4"/>
    <mergeCell ref="D3:D4"/>
    <mergeCell ref="E3:G3"/>
    <mergeCell ref="H3:H4"/>
    <mergeCell ref="I3:I4"/>
  </mergeCells>
  <printOptions/>
  <pageMargins left="0.25" right="0.25" top="0.25" bottom="0.25" header="0.5" footer="0.5"/>
  <pageSetup horizontalDpi="600" verticalDpi="600" orientation="landscape" paperSize="5" scale="80"/>
</worksheet>
</file>

<file path=xl/worksheets/sheet9.xml><?xml version="1.0" encoding="utf-8"?>
<worksheet xmlns="http://schemas.openxmlformats.org/spreadsheetml/2006/main" xmlns:r="http://schemas.openxmlformats.org/officeDocument/2006/relationships">
  <dimension ref="A2:T7"/>
  <sheetViews>
    <sheetView zoomScalePageLayoutView="55" workbookViewId="0" topLeftCell="A1">
      <pane ySplit="4" topLeftCell="A5" activePane="bottomLeft" state="frozen"/>
      <selection pane="topLeft" activeCell="C1" sqref="C1"/>
      <selection pane="bottomLeft" activeCell="H3" sqref="H3:H4"/>
    </sheetView>
  </sheetViews>
  <sheetFormatPr defaultColWidth="8.7109375" defaultRowHeight="12.75"/>
  <cols>
    <col min="1" max="1" width="4.421875" style="0" customWidth="1"/>
    <col min="2" max="2" width="11.7109375" style="0" customWidth="1"/>
    <col min="3" max="3" width="13.421875" style="0" customWidth="1"/>
    <col min="4" max="4" width="16.421875" style="0" customWidth="1"/>
    <col min="5" max="5" width="4.28125" style="0" customWidth="1"/>
    <col min="6" max="6" width="8.8515625" style="0" customWidth="1"/>
    <col min="7" max="7" width="5.7109375" style="0" customWidth="1"/>
    <col min="8" max="8" width="6.7109375" style="0" customWidth="1"/>
    <col min="9" max="9" width="69.421875" style="0" customWidth="1"/>
    <col min="10" max="16" width="4.7109375" style="0" customWidth="1"/>
    <col min="17" max="17" width="12.00390625" style="0" customWidth="1"/>
    <col min="18" max="18" width="14.28125" style="0" customWidth="1"/>
    <col min="19" max="19" width="19.7109375" style="0" customWidth="1"/>
  </cols>
  <sheetData>
    <row r="2" spans="1:19" ht="26.25" customHeight="1">
      <c r="A2" s="63" t="s">
        <v>187</v>
      </c>
      <c r="B2" s="63"/>
      <c r="C2" s="63"/>
      <c r="D2" s="63"/>
      <c r="E2" s="63"/>
      <c r="F2" s="63"/>
      <c r="G2" s="63"/>
      <c r="H2" s="63"/>
      <c r="I2" s="63"/>
      <c r="J2" s="63"/>
      <c r="K2" s="63"/>
      <c r="L2" s="63"/>
      <c r="M2" s="63"/>
      <c r="N2" s="63"/>
      <c r="O2" s="63"/>
      <c r="P2" s="63"/>
      <c r="Q2" s="63"/>
      <c r="R2" s="63"/>
      <c r="S2" s="63"/>
    </row>
    <row r="3" spans="1:19" ht="27" customHeight="1">
      <c r="A3" s="64" t="s">
        <v>0</v>
      </c>
      <c r="B3" s="64" t="s">
        <v>1</v>
      </c>
      <c r="C3" s="64" t="s">
        <v>2</v>
      </c>
      <c r="D3" s="64" t="s">
        <v>137</v>
      </c>
      <c r="E3" s="65" t="s">
        <v>7</v>
      </c>
      <c r="F3" s="66"/>
      <c r="G3" s="67"/>
      <c r="H3" s="68" t="s">
        <v>13</v>
      </c>
      <c r="I3" s="64" t="s">
        <v>3</v>
      </c>
      <c r="J3" s="64" t="s">
        <v>12</v>
      </c>
      <c r="K3" s="64"/>
      <c r="L3" s="64"/>
      <c r="M3" s="64"/>
      <c r="N3" s="64"/>
      <c r="O3" s="64"/>
      <c r="P3" s="64"/>
      <c r="Q3" s="64" t="s">
        <v>9</v>
      </c>
      <c r="R3" s="70" t="s">
        <v>138</v>
      </c>
      <c r="S3" s="64" t="s">
        <v>8</v>
      </c>
    </row>
    <row r="4" spans="1:19" ht="156" customHeight="1">
      <c r="A4" s="64"/>
      <c r="B4" s="64"/>
      <c r="C4" s="64"/>
      <c r="D4" s="64"/>
      <c r="E4" s="23" t="s">
        <v>16</v>
      </c>
      <c r="F4" s="23" t="s">
        <v>135</v>
      </c>
      <c r="G4" s="23" t="s">
        <v>58</v>
      </c>
      <c r="H4" s="69"/>
      <c r="I4" s="64"/>
      <c r="J4" s="24" t="s">
        <v>4</v>
      </c>
      <c r="K4" s="24" t="s">
        <v>5</v>
      </c>
      <c r="L4" s="24" t="s">
        <v>14</v>
      </c>
      <c r="M4" s="24" t="s">
        <v>10</v>
      </c>
      <c r="N4" s="24" t="s">
        <v>15</v>
      </c>
      <c r="O4" s="24" t="s">
        <v>18</v>
      </c>
      <c r="P4" s="24" t="s">
        <v>6</v>
      </c>
      <c r="Q4" s="64"/>
      <c r="R4" s="71"/>
      <c r="S4" s="64"/>
    </row>
    <row r="5" spans="1:19" s="8" customFormat="1" ht="111" customHeight="1">
      <c r="A5" s="14">
        <v>1</v>
      </c>
      <c r="B5" s="14" t="s">
        <v>85</v>
      </c>
      <c r="C5" s="14" t="s">
        <v>86</v>
      </c>
      <c r="D5" s="14" t="s">
        <v>87</v>
      </c>
      <c r="E5" s="16">
        <v>1</v>
      </c>
      <c r="F5" s="16"/>
      <c r="G5" s="16"/>
      <c r="H5" s="16">
        <v>1</v>
      </c>
      <c r="I5" s="29" t="s">
        <v>88</v>
      </c>
      <c r="J5" s="14"/>
      <c r="K5" s="30"/>
      <c r="L5" s="30"/>
      <c r="M5" s="30"/>
      <c r="N5" s="30"/>
      <c r="O5" s="30"/>
      <c r="P5" s="14">
        <v>1</v>
      </c>
      <c r="Q5" s="19">
        <v>44098</v>
      </c>
      <c r="R5" s="19"/>
      <c r="S5" s="14" t="s">
        <v>177</v>
      </c>
    </row>
    <row r="6" spans="1:20" s="8" customFormat="1" ht="150" customHeight="1">
      <c r="A6" s="14">
        <v>2</v>
      </c>
      <c r="B6" s="14" t="s">
        <v>89</v>
      </c>
      <c r="C6" s="14" t="s">
        <v>90</v>
      </c>
      <c r="D6" s="14" t="s">
        <v>91</v>
      </c>
      <c r="E6" s="16"/>
      <c r="F6" s="16">
        <v>2</v>
      </c>
      <c r="G6" s="16"/>
      <c r="H6" s="16">
        <v>2</v>
      </c>
      <c r="I6" s="29" t="s">
        <v>151</v>
      </c>
      <c r="J6" s="14">
        <v>2</v>
      </c>
      <c r="K6" s="14"/>
      <c r="L6" s="30"/>
      <c r="M6" s="30"/>
      <c r="N6" s="30"/>
      <c r="O6" s="30"/>
      <c r="P6" s="14"/>
      <c r="Q6" s="19">
        <v>44103</v>
      </c>
      <c r="R6" s="19" t="s">
        <v>121</v>
      </c>
      <c r="S6" s="14" t="s">
        <v>152</v>
      </c>
      <c r="T6" s="9"/>
    </row>
    <row r="7" spans="1:19" ht="12.75">
      <c r="A7" s="42"/>
      <c r="B7" s="42"/>
      <c r="C7" s="42"/>
      <c r="D7" s="42"/>
      <c r="E7" s="41">
        <f>SUM(E5:E6)</f>
        <v>1</v>
      </c>
      <c r="F7" s="41">
        <f>SUM(F5:F6)</f>
        <v>2</v>
      </c>
      <c r="G7" s="41">
        <f>SUM(G5:G6)</f>
        <v>0</v>
      </c>
      <c r="H7" s="41">
        <f>SUM(H5:H6)</f>
        <v>3</v>
      </c>
      <c r="I7" s="41"/>
      <c r="J7" s="41">
        <f aca="true" t="shared" si="0" ref="J7:P7">SUM(J5:J6)</f>
        <v>2</v>
      </c>
      <c r="K7" s="41">
        <f t="shared" si="0"/>
        <v>0</v>
      </c>
      <c r="L7" s="41">
        <f t="shared" si="0"/>
        <v>0</v>
      </c>
      <c r="M7" s="41">
        <f t="shared" si="0"/>
        <v>0</v>
      </c>
      <c r="N7" s="41">
        <f t="shared" si="0"/>
        <v>0</v>
      </c>
      <c r="O7" s="41">
        <f t="shared" si="0"/>
        <v>0</v>
      </c>
      <c r="P7" s="41">
        <f t="shared" si="0"/>
        <v>1</v>
      </c>
      <c r="Q7" s="42"/>
      <c r="R7" s="42"/>
      <c r="S7" s="42"/>
    </row>
  </sheetData>
  <sheetProtection password="8D11" sheet="1" objects="1" scenarios="1" selectLockedCells="1" selectUnlockedCells="1"/>
  <mergeCells count="12">
    <mergeCell ref="J3:P3"/>
    <mergeCell ref="Q3:Q4"/>
    <mergeCell ref="R3:R4"/>
    <mergeCell ref="S3:S4"/>
    <mergeCell ref="A2:S2"/>
    <mergeCell ref="A3:A4"/>
    <mergeCell ref="B3:B4"/>
    <mergeCell ref="C3:C4"/>
    <mergeCell ref="D3:D4"/>
    <mergeCell ref="E3:G3"/>
    <mergeCell ref="H3:H4"/>
    <mergeCell ref="I3:I4"/>
  </mergeCells>
  <printOptions/>
  <pageMargins left="0.25" right="0.25" top="0.25" bottom="0.25" header="0.5" footer="0.5"/>
  <pageSetup horizontalDpi="600" verticalDpi="600" orientation="landscape" paperSize="5" scale="8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Odhikar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Doc 2</dc:creator>
  <cp:keywords/>
  <dc:description/>
  <cp:lastModifiedBy>Elizabeth Wood</cp:lastModifiedBy>
  <cp:lastPrinted>2023-07-04T15:17:32Z</cp:lastPrinted>
  <dcterms:created xsi:type="dcterms:W3CDTF">2010-09-18T08:17:25Z</dcterms:created>
  <dcterms:modified xsi:type="dcterms:W3CDTF">2023-07-04T15:21:19Z</dcterms:modified>
  <cp:category/>
  <cp:version/>
  <cp:contentType/>
  <cp:contentStatus/>
</cp:coreProperties>
</file>